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DieseArbeitsmappe" defaultThemeVersion="202300"/>
  <mc:AlternateContent xmlns:mc="http://schemas.openxmlformats.org/markup-compatibility/2006">
    <mc:Choice Requires="x15">
      <x15ac:absPath xmlns:x15ac="http://schemas.microsoft.com/office/spreadsheetml/2010/11/ac" url="Y:\Abt_1\Ref_15\Ladenschluss\Einzelthemen\BayLadSchlG\Umsetzung KoaV 2023\_Techn Umsetzung Anzeige individuelle verkaufsoffene Nächte\Meldeliste\"/>
    </mc:Choice>
  </mc:AlternateContent>
  <xr:revisionPtr revIDLastSave="0" documentId="13_ncr:1_{F005E29F-5A82-4EF0-92A8-31C362A31139}" xr6:coauthVersionLast="47" xr6:coauthVersionMax="47" xr10:uidLastSave="{00000000-0000-0000-0000-000000000000}"/>
  <bookViews>
    <workbookView xWindow="-120" yWindow="-120" windowWidth="29040" windowHeight="17520" xr2:uid="{0B755323-79A0-43ED-AA45-B446EA28CFC0}"/>
  </bookViews>
  <sheets>
    <sheet name="Anzeigen verkaufsoffener Nächte" sheetId="1" r:id="rId1"/>
    <sheet name="Auswahlfelder" sheetId="2" state="hidden" r:id="rId2"/>
    <sheet name="Erläuterungen" sheetId="5" r:id="rId3"/>
    <sheet name="Auswertung" sheetId="4" r:id="rId4"/>
    <sheet name="Gemeindeverzeichnis" sheetId="3" state="hidden" r:id="rId5"/>
  </sheets>
  <definedNames>
    <definedName name="_xlnm._FilterDatabase" localSheetId="0" hidden="1">'Anzeigen verkaufsoffener Nächte'!$A$11:$Z$11</definedName>
    <definedName name="_xlnm._FilterDatabase" localSheetId="4" hidden="1">Gemeindeverzeichnis!$B$2:$B$2188</definedName>
    <definedName name="Regierungsbezirke" localSheetId="0">"Oberbayern,Niederbayern,Oberfranken,Mittelfranken,Unterfranken,Oberpfalz,Schwaben"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 i="1" l="1"/>
  <c r="P12" i="1"/>
  <c r="P13" i="1"/>
  <c r="P14" i="1"/>
  <c r="P15" i="1"/>
  <c r="J11" i="1"/>
  <c r="J12" i="1"/>
  <c r="J13" i="1"/>
  <c r="J14" i="1"/>
  <c r="J15" i="1"/>
  <c r="DU5" i="4"/>
  <c r="D5" i="4"/>
  <c r="L5" i="4"/>
  <c r="K5" i="4"/>
  <c r="J5" i="4"/>
  <c r="I5" i="4"/>
  <c r="H5" i="4"/>
  <c r="G5" i="4"/>
  <c r="E5" i="4"/>
  <c r="F5" i="4"/>
  <c r="CY5" i="4"/>
  <c r="CX5" i="4"/>
  <c r="CW5" i="4"/>
  <c r="CV5" i="4"/>
  <c r="CU5" i="4"/>
  <c r="CT5" i="4"/>
  <c r="CS5" i="4"/>
  <c r="CR5" i="4"/>
  <c r="CQ5" i="4"/>
  <c r="CM5" i="4"/>
  <c r="CL5" i="4"/>
  <c r="CK5" i="4"/>
  <c r="CG5" i="4"/>
  <c r="CF5" i="4"/>
  <c r="CE5" i="4"/>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127" i="1"/>
  <c r="AI128" i="1"/>
  <c r="AI129" i="1"/>
  <c r="AI130" i="1"/>
  <c r="AI131" i="1"/>
  <c r="AI132" i="1"/>
  <c r="AI133" i="1"/>
  <c r="AI134" i="1"/>
  <c r="AI135" i="1"/>
  <c r="AI136" i="1"/>
  <c r="AI137" i="1"/>
  <c r="AI138" i="1"/>
  <c r="AI139" i="1"/>
  <c r="AI140" i="1"/>
  <c r="AI141" i="1"/>
  <c r="AI142" i="1"/>
  <c r="AI143" i="1"/>
  <c r="AI144" i="1"/>
  <c r="AI145" i="1"/>
  <c r="AI146" i="1"/>
  <c r="AI147" i="1"/>
  <c r="AI148" i="1"/>
  <c r="AI149" i="1"/>
  <c r="AI150" i="1"/>
  <c r="AI151" i="1"/>
  <c r="AI152" i="1"/>
  <c r="AI153" i="1"/>
  <c r="AI154" i="1"/>
  <c r="AI155" i="1"/>
  <c r="AI156" i="1"/>
  <c r="AI157" i="1"/>
  <c r="AI158" i="1"/>
  <c r="AI159" i="1"/>
  <c r="AI160" i="1"/>
  <c r="AI161" i="1"/>
  <c r="AI162" i="1"/>
  <c r="AI163" i="1"/>
  <c r="AI164" i="1"/>
  <c r="AI165" i="1"/>
  <c r="AI166" i="1"/>
  <c r="AI167" i="1"/>
  <c r="AI168" i="1"/>
  <c r="AI169" i="1"/>
  <c r="AI170" i="1"/>
  <c r="AI171" i="1"/>
  <c r="AI172" i="1"/>
  <c r="AI173" i="1"/>
  <c r="AI174" i="1"/>
  <c r="AI175" i="1"/>
  <c r="AI176" i="1"/>
  <c r="AI177" i="1"/>
  <c r="AI178" i="1"/>
  <c r="AI179" i="1"/>
  <c r="AI180" i="1"/>
  <c r="AI181" i="1"/>
  <c r="AI182" i="1"/>
  <c r="AI183" i="1"/>
  <c r="AI184" i="1"/>
  <c r="AI185" i="1"/>
  <c r="AI186" i="1"/>
  <c r="AI187" i="1"/>
  <c r="AI188" i="1"/>
  <c r="AI189" i="1"/>
  <c r="AI190" i="1"/>
  <c r="AI191" i="1"/>
  <c r="AI192" i="1"/>
  <c r="AI193" i="1"/>
  <c r="AI194" i="1"/>
  <c r="AI195" i="1"/>
  <c r="AI196" i="1"/>
  <c r="AI197" i="1"/>
  <c r="AI198" i="1"/>
  <c r="AI199" i="1"/>
  <c r="AI200" i="1"/>
  <c r="AI201" i="1"/>
  <c r="AI202" i="1"/>
  <c r="AI203" i="1"/>
  <c r="AI204" i="1"/>
  <c r="AI205" i="1"/>
  <c r="AI206" i="1"/>
  <c r="AI207" i="1"/>
  <c r="AI208" i="1"/>
  <c r="AI209" i="1"/>
  <c r="AI210" i="1"/>
  <c r="AI211" i="1"/>
  <c r="AI212" i="1"/>
  <c r="AI213" i="1"/>
  <c r="AI214" i="1"/>
  <c r="AI215" i="1"/>
  <c r="AI216" i="1"/>
  <c r="AI217" i="1"/>
  <c r="AI218" i="1"/>
  <c r="AI219" i="1"/>
  <c r="AI220" i="1"/>
  <c r="AI221" i="1"/>
  <c r="AI222" i="1"/>
  <c r="AI223" i="1"/>
  <c r="AI224" i="1"/>
  <c r="AI225" i="1"/>
  <c r="AI226" i="1"/>
  <c r="AI227" i="1"/>
  <c r="AI228" i="1"/>
  <c r="AI229" i="1"/>
  <c r="AI230" i="1"/>
  <c r="AI231" i="1"/>
  <c r="AI232" i="1"/>
  <c r="AI233" i="1"/>
  <c r="AI234" i="1"/>
  <c r="AI235" i="1"/>
  <c r="AI236" i="1"/>
  <c r="AI237" i="1"/>
  <c r="AI238" i="1"/>
  <c r="AI239" i="1"/>
  <c r="AI240" i="1"/>
  <c r="AI241" i="1"/>
  <c r="AI242" i="1"/>
  <c r="AI243" i="1"/>
  <c r="AI244" i="1"/>
  <c r="AI245" i="1"/>
  <c r="AI246" i="1"/>
  <c r="AI247" i="1"/>
  <c r="AI248" i="1"/>
  <c r="AI249" i="1"/>
  <c r="AI250" i="1"/>
  <c r="AI251" i="1"/>
  <c r="AI252" i="1"/>
  <c r="AI253" i="1"/>
  <c r="AI254" i="1"/>
  <c r="AI255" i="1"/>
  <c r="AI256" i="1"/>
  <c r="AI257" i="1"/>
  <c r="AI258" i="1"/>
  <c r="AI259" i="1"/>
  <c r="AI260" i="1"/>
  <c r="AI261" i="1"/>
  <c r="AI262" i="1"/>
  <c r="AI263" i="1"/>
  <c r="AI264" i="1"/>
  <c r="AI265" i="1"/>
  <c r="AI266" i="1"/>
  <c r="AI267" i="1"/>
  <c r="AI268" i="1"/>
  <c r="AI269" i="1"/>
  <c r="AI270" i="1"/>
  <c r="AI271" i="1"/>
  <c r="AI272" i="1"/>
  <c r="AI273" i="1"/>
  <c r="AI274" i="1"/>
  <c r="AI275" i="1"/>
  <c r="AI276" i="1"/>
  <c r="AI277" i="1"/>
  <c r="AI278" i="1"/>
  <c r="AI279" i="1"/>
  <c r="AI280" i="1"/>
  <c r="AI281" i="1"/>
  <c r="AI282" i="1"/>
  <c r="AI283" i="1"/>
  <c r="AI284" i="1"/>
  <c r="AI285" i="1"/>
  <c r="AI286" i="1"/>
  <c r="AI287" i="1"/>
  <c r="AI288" i="1"/>
  <c r="AI289" i="1"/>
  <c r="AI290" i="1"/>
  <c r="AI291" i="1"/>
  <c r="AI292" i="1"/>
  <c r="AI293" i="1"/>
  <c r="AI294" i="1"/>
  <c r="AI295" i="1"/>
  <c r="AI296" i="1"/>
  <c r="AI297" i="1"/>
  <c r="AI298" i="1"/>
  <c r="AI299" i="1"/>
  <c r="AI300" i="1"/>
  <c r="AI301" i="1"/>
  <c r="AI302" i="1"/>
  <c r="AI303" i="1"/>
  <c r="AI304" i="1"/>
  <c r="AI305" i="1"/>
  <c r="AI306" i="1"/>
  <c r="AI307" i="1"/>
  <c r="AI308" i="1"/>
  <c r="AI309" i="1"/>
  <c r="AI310" i="1"/>
  <c r="AI311" i="1"/>
  <c r="AI312" i="1"/>
  <c r="AI313" i="1"/>
  <c r="AI314" i="1"/>
  <c r="AI315" i="1"/>
  <c r="AI316" i="1"/>
  <c r="AI317" i="1"/>
  <c r="AI318" i="1"/>
  <c r="AI319" i="1"/>
  <c r="AI320" i="1"/>
  <c r="AI321" i="1"/>
  <c r="AI322" i="1"/>
  <c r="AI323" i="1"/>
  <c r="AI324" i="1"/>
  <c r="AI325" i="1"/>
  <c r="AI326" i="1"/>
  <c r="AI327" i="1"/>
  <c r="AI328" i="1"/>
  <c r="AI329" i="1"/>
  <c r="AI330" i="1"/>
  <c r="AI331" i="1"/>
  <c r="AI332" i="1"/>
  <c r="AI333" i="1"/>
  <c r="AI334" i="1"/>
  <c r="AI335" i="1"/>
  <c r="AI336" i="1"/>
  <c r="AI337" i="1"/>
  <c r="AI338" i="1"/>
  <c r="AI339" i="1"/>
  <c r="AI340" i="1"/>
  <c r="AI341" i="1"/>
  <c r="AI342" i="1"/>
  <c r="AI343" i="1"/>
  <c r="AI344" i="1"/>
  <c r="AI345" i="1"/>
  <c r="AI346" i="1"/>
  <c r="AI347" i="1"/>
  <c r="AI348" i="1"/>
  <c r="AI349" i="1"/>
  <c r="AI350" i="1"/>
  <c r="AI351" i="1"/>
  <c r="AI352" i="1"/>
  <c r="AI353" i="1"/>
  <c r="AI354" i="1"/>
  <c r="AI355" i="1"/>
  <c r="AI356" i="1"/>
  <c r="AI357" i="1"/>
  <c r="AI358" i="1"/>
  <c r="AI359" i="1"/>
  <c r="AI360" i="1"/>
  <c r="AI361" i="1"/>
  <c r="AI362" i="1"/>
  <c r="AI363" i="1"/>
  <c r="AI364" i="1"/>
  <c r="AI365" i="1"/>
  <c r="AI366" i="1"/>
  <c r="AI367" i="1"/>
  <c r="AI368" i="1"/>
  <c r="AI369" i="1"/>
  <c r="AI370" i="1"/>
  <c r="AI371" i="1"/>
  <c r="AI372" i="1"/>
  <c r="AI373" i="1"/>
  <c r="AI374" i="1"/>
  <c r="AI375" i="1"/>
  <c r="AI376" i="1"/>
  <c r="AI377" i="1"/>
  <c r="AI378" i="1"/>
  <c r="AI379" i="1"/>
  <c r="AI380" i="1"/>
  <c r="AI381" i="1"/>
  <c r="AI382" i="1"/>
  <c r="AI383" i="1"/>
  <c r="AI384" i="1"/>
  <c r="AI385" i="1"/>
  <c r="AI386" i="1"/>
  <c r="AI387" i="1"/>
  <c r="AI388" i="1"/>
  <c r="AI389" i="1"/>
  <c r="AI390" i="1"/>
  <c r="AI391" i="1"/>
  <c r="AI392" i="1"/>
  <c r="AI393" i="1"/>
  <c r="AI394" i="1"/>
  <c r="AI395" i="1"/>
  <c r="AI396" i="1"/>
  <c r="AI397" i="1"/>
  <c r="AI398" i="1"/>
  <c r="AI399" i="1"/>
  <c r="AI400" i="1"/>
  <c r="AI401" i="1"/>
  <c r="AI402" i="1"/>
  <c r="AI403" i="1"/>
  <c r="AI404" i="1"/>
  <c r="AI405" i="1"/>
  <c r="AI406" i="1"/>
  <c r="AI407" i="1"/>
  <c r="AI408" i="1"/>
  <c r="AI409" i="1"/>
  <c r="AI410" i="1"/>
  <c r="AI411" i="1"/>
  <c r="AI412" i="1"/>
  <c r="AI413" i="1"/>
  <c r="AI414" i="1"/>
  <c r="AI415" i="1"/>
  <c r="AI416" i="1"/>
  <c r="AI417" i="1"/>
  <c r="AI418" i="1"/>
  <c r="AI419" i="1"/>
  <c r="AI420" i="1"/>
  <c r="AI421" i="1"/>
  <c r="AI422" i="1"/>
  <c r="AI423" i="1"/>
  <c r="AI424" i="1"/>
  <c r="AI425" i="1"/>
  <c r="AI426" i="1"/>
  <c r="AI427" i="1"/>
  <c r="AI428" i="1"/>
  <c r="AI429" i="1"/>
  <c r="AI430" i="1"/>
  <c r="AI431" i="1"/>
  <c r="AI432" i="1"/>
  <c r="AI433" i="1"/>
  <c r="AI434" i="1"/>
  <c r="AI435" i="1"/>
  <c r="AI436" i="1"/>
  <c r="AI437" i="1"/>
  <c r="AI438" i="1"/>
  <c r="AI439" i="1"/>
  <c r="AI440" i="1"/>
  <c r="AI441" i="1"/>
  <c r="AI442" i="1"/>
  <c r="AI443" i="1"/>
  <c r="AI444" i="1"/>
  <c r="AI445" i="1"/>
  <c r="AI446" i="1"/>
  <c r="AI447" i="1"/>
  <c r="AI448" i="1"/>
  <c r="AI449" i="1"/>
  <c r="AI450" i="1"/>
  <c r="AI451" i="1"/>
  <c r="AI452" i="1"/>
  <c r="AI453" i="1"/>
  <c r="AI454" i="1"/>
  <c r="AI455" i="1"/>
  <c r="AI456" i="1"/>
  <c r="AI457" i="1"/>
  <c r="AI458" i="1"/>
  <c r="AI459" i="1"/>
  <c r="AI460" i="1"/>
  <c r="AI461" i="1"/>
  <c r="AI462" i="1"/>
  <c r="AI463" i="1"/>
  <c r="AI464" i="1"/>
  <c r="AI465" i="1"/>
  <c r="AI466" i="1"/>
  <c r="AI467" i="1"/>
  <c r="AI468" i="1"/>
  <c r="AI469" i="1"/>
  <c r="AI470" i="1"/>
  <c r="AI471" i="1"/>
  <c r="AI472" i="1"/>
  <c r="AI473" i="1"/>
  <c r="AI474" i="1"/>
  <c r="AI475" i="1"/>
  <c r="AI476" i="1"/>
  <c r="AI477" i="1"/>
  <c r="AI478" i="1"/>
  <c r="AI479" i="1"/>
  <c r="AI480" i="1"/>
  <c r="AI481" i="1"/>
  <c r="AI482" i="1"/>
  <c r="AI483" i="1"/>
  <c r="AI484" i="1"/>
  <c r="AI485" i="1"/>
  <c r="AI486" i="1"/>
  <c r="AI487" i="1"/>
  <c r="AI488" i="1"/>
  <c r="AI489" i="1"/>
  <c r="AI490" i="1"/>
  <c r="AI491" i="1"/>
  <c r="AI492" i="1"/>
  <c r="AI493" i="1"/>
  <c r="AI494" i="1"/>
  <c r="AI495" i="1"/>
  <c r="AI496" i="1"/>
  <c r="AI497" i="1"/>
  <c r="AI498" i="1"/>
  <c r="AI499" i="1"/>
  <c r="AI500" i="1"/>
  <c r="AI501" i="1"/>
  <c r="AI502" i="1"/>
  <c r="AI503" i="1"/>
  <c r="AI504" i="1"/>
  <c r="AI505" i="1"/>
  <c r="AI506" i="1"/>
  <c r="AI507" i="1"/>
  <c r="AI508" i="1"/>
  <c r="AI509" i="1"/>
  <c r="AI510" i="1"/>
  <c r="AI511" i="1"/>
  <c r="AI512" i="1"/>
  <c r="AI513" i="1"/>
  <c r="AI514" i="1"/>
  <c r="AI515" i="1"/>
  <c r="AI516" i="1"/>
  <c r="AI517" i="1"/>
  <c r="AI518" i="1"/>
  <c r="AI519" i="1"/>
  <c r="AI520" i="1"/>
  <c r="AI521" i="1"/>
  <c r="AI522" i="1"/>
  <c r="AI523" i="1"/>
  <c r="AI524" i="1"/>
  <c r="AI525" i="1"/>
  <c r="AI526" i="1"/>
  <c r="AI527" i="1"/>
  <c r="AI528" i="1"/>
  <c r="AI529" i="1"/>
  <c r="AI530" i="1"/>
  <c r="AI531" i="1"/>
  <c r="AI532" i="1"/>
  <c r="AI533" i="1"/>
  <c r="AI534" i="1"/>
  <c r="AI535" i="1"/>
  <c r="AI536" i="1"/>
  <c r="AI537" i="1"/>
  <c r="AI538" i="1"/>
  <c r="AI539" i="1"/>
  <c r="AI540" i="1"/>
  <c r="AI541" i="1"/>
  <c r="AI542" i="1"/>
  <c r="AI543" i="1"/>
  <c r="AI544" i="1"/>
  <c r="AI545" i="1"/>
  <c r="AI546" i="1"/>
  <c r="AI547" i="1"/>
  <c r="AI548" i="1"/>
  <c r="AI549" i="1"/>
  <c r="AI550" i="1"/>
  <c r="AI551" i="1"/>
  <c r="AI552" i="1"/>
  <c r="AI553" i="1"/>
  <c r="AI554" i="1"/>
  <c r="AI555" i="1"/>
  <c r="AI556" i="1"/>
  <c r="AI557" i="1"/>
  <c r="AI558" i="1"/>
  <c r="AI559" i="1"/>
  <c r="AI560" i="1"/>
  <c r="AI561" i="1"/>
  <c r="AI562" i="1"/>
  <c r="AI563" i="1"/>
  <c r="AI564" i="1"/>
  <c r="AI565" i="1"/>
  <c r="AI566" i="1"/>
  <c r="AI567" i="1"/>
  <c r="AI568" i="1"/>
  <c r="AI569" i="1"/>
  <c r="AI570" i="1"/>
  <c r="AI571" i="1"/>
  <c r="AI572" i="1"/>
  <c r="AI573" i="1"/>
  <c r="AI574" i="1"/>
  <c r="AI575" i="1"/>
  <c r="AI576" i="1"/>
  <c r="AI577" i="1"/>
  <c r="AI578" i="1"/>
  <c r="AI579" i="1"/>
  <c r="AI580" i="1"/>
  <c r="AI581" i="1"/>
  <c r="AI582" i="1"/>
  <c r="AI583" i="1"/>
  <c r="AI584" i="1"/>
  <c r="AI585" i="1"/>
  <c r="AI586" i="1"/>
  <c r="AI587" i="1"/>
  <c r="AI588" i="1"/>
  <c r="AI589" i="1"/>
  <c r="AI590" i="1"/>
  <c r="AI591" i="1"/>
  <c r="AI592" i="1"/>
  <c r="AI593" i="1"/>
  <c r="AI594" i="1"/>
  <c r="AI595" i="1"/>
  <c r="AI596" i="1"/>
  <c r="AI597" i="1"/>
  <c r="AI598" i="1"/>
  <c r="AI599" i="1"/>
  <c r="AI600" i="1"/>
  <c r="AI601" i="1"/>
  <c r="AI602" i="1"/>
  <c r="AI603" i="1"/>
  <c r="AI604" i="1"/>
  <c r="AI605" i="1"/>
  <c r="AI606" i="1"/>
  <c r="AI607" i="1"/>
  <c r="AI608" i="1"/>
  <c r="AI609" i="1"/>
  <c r="AI610" i="1"/>
  <c r="AI611" i="1"/>
  <c r="AI612" i="1"/>
  <c r="AI613" i="1"/>
  <c r="AI614" i="1"/>
  <c r="AI615" i="1"/>
  <c r="AI616" i="1"/>
  <c r="AI617" i="1"/>
  <c r="AI618" i="1"/>
  <c r="AI619" i="1"/>
  <c r="AI620" i="1"/>
  <c r="AI621" i="1"/>
  <c r="AI622" i="1"/>
  <c r="AI623" i="1"/>
  <c r="AI624" i="1"/>
  <c r="AI625" i="1"/>
  <c r="AI626" i="1"/>
  <c r="AI627" i="1"/>
  <c r="AI628" i="1"/>
  <c r="AI629" i="1"/>
  <c r="AI630" i="1"/>
  <c r="AI631" i="1"/>
  <c r="AI632" i="1"/>
  <c r="AI633" i="1"/>
  <c r="AI634" i="1"/>
  <c r="AI635" i="1"/>
  <c r="AI636" i="1"/>
  <c r="AI637" i="1"/>
  <c r="AI638" i="1"/>
  <c r="AI639" i="1"/>
  <c r="AI640" i="1"/>
  <c r="AI641" i="1"/>
  <c r="AI642" i="1"/>
  <c r="AI643" i="1"/>
  <c r="AI644" i="1"/>
  <c r="AI645" i="1"/>
  <c r="AI646" i="1"/>
  <c r="AI647" i="1"/>
  <c r="AI648" i="1"/>
  <c r="AI649" i="1"/>
  <c r="AI650" i="1"/>
  <c r="AI651" i="1"/>
  <c r="AI652" i="1"/>
  <c r="AI653" i="1"/>
  <c r="AI654" i="1"/>
  <c r="AI655" i="1"/>
  <c r="AI656" i="1"/>
  <c r="AI657" i="1"/>
  <c r="AI658" i="1"/>
  <c r="AI659" i="1"/>
  <c r="AI660" i="1"/>
  <c r="AI661" i="1"/>
  <c r="AI662" i="1"/>
  <c r="AI663" i="1"/>
  <c r="AI664" i="1"/>
  <c r="AI665" i="1"/>
  <c r="AI666" i="1"/>
  <c r="AI667" i="1"/>
  <c r="AI668" i="1"/>
  <c r="AI669" i="1"/>
  <c r="AI670" i="1"/>
  <c r="AI671" i="1"/>
  <c r="AI672" i="1"/>
  <c r="AI673" i="1"/>
  <c r="AI674" i="1"/>
  <c r="AI675" i="1"/>
  <c r="AI676" i="1"/>
  <c r="AI677" i="1"/>
  <c r="AI678" i="1"/>
  <c r="AI679" i="1"/>
  <c r="AI680" i="1"/>
  <c r="AI681" i="1"/>
  <c r="AI682" i="1"/>
  <c r="AI683" i="1"/>
  <c r="AI684" i="1"/>
  <c r="AI685" i="1"/>
  <c r="AI686" i="1"/>
  <c r="AI687" i="1"/>
  <c r="AI688" i="1"/>
  <c r="AI689" i="1"/>
  <c r="AI690" i="1"/>
  <c r="AI691" i="1"/>
  <c r="AI692" i="1"/>
  <c r="AI693" i="1"/>
  <c r="AI694" i="1"/>
  <c r="AI695" i="1"/>
  <c r="AI696" i="1"/>
  <c r="AI697" i="1"/>
  <c r="AI698" i="1"/>
  <c r="AI699" i="1"/>
  <c r="AI700" i="1"/>
  <c r="AI701" i="1"/>
  <c r="AI702" i="1"/>
  <c r="AI703" i="1"/>
  <c r="AI704" i="1"/>
  <c r="AI705" i="1"/>
  <c r="AI706" i="1"/>
  <c r="AI707" i="1"/>
  <c r="AI708" i="1"/>
  <c r="AI709" i="1"/>
  <c r="AI710" i="1"/>
  <c r="AI711" i="1"/>
  <c r="AI712" i="1"/>
  <c r="AI713" i="1"/>
  <c r="AI714" i="1"/>
  <c r="AI715" i="1"/>
  <c r="AI716" i="1"/>
  <c r="AI717" i="1"/>
  <c r="AI718" i="1"/>
  <c r="AI719" i="1"/>
  <c r="AI720" i="1"/>
  <c r="AI721" i="1"/>
  <c r="AI722" i="1"/>
  <c r="AI723" i="1"/>
  <c r="AI724" i="1"/>
  <c r="AI725" i="1"/>
  <c r="AI726" i="1"/>
  <c r="AI727" i="1"/>
  <c r="AI728" i="1"/>
  <c r="AI729" i="1"/>
  <c r="AI730" i="1"/>
  <c r="AI731" i="1"/>
  <c r="AI732" i="1"/>
  <c r="AI733" i="1"/>
  <c r="AI734" i="1"/>
  <c r="AI735" i="1"/>
  <c r="AI736" i="1"/>
  <c r="AI737" i="1"/>
  <c r="AI738" i="1"/>
  <c r="AI739" i="1"/>
  <c r="AI740" i="1"/>
  <c r="AI741" i="1"/>
  <c r="AI742" i="1"/>
  <c r="AI743" i="1"/>
  <c r="AI744" i="1"/>
  <c r="AI745" i="1"/>
  <c r="AI746" i="1"/>
  <c r="AI747" i="1"/>
  <c r="AI748" i="1"/>
  <c r="AI749" i="1"/>
  <c r="AI750" i="1"/>
  <c r="AI751" i="1"/>
  <c r="AI752" i="1"/>
  <c r="AI753" i="1"/>
  <c r="AI754" i="1"/>
  <c r="AI755" i="1"/>
  <c r="AI756" i="1"/>
  <c r="AI757" i="1"/>
  <c r="AI758" i="1"/>
  <c r="AI759" i="1"/>
  <c r="AI760" i="1"/>
  <c r="AI761" i="1"/>
  <c r="AI762" i="1"/>
  <c r="AI763" i="1"/>
  <c r="AI764" i="1"/>
  <c r="AI765" i="1"/>
  <c r="AI766" i="1"/>
  <c r="AI767" i="1"/>
  <c r="AI768" i="1"/>
  <c r="AI769" i="1"/>
  <c r="AI770" i="1"/>
  <c r="AI771" i="1"/>
  <c r="AI772" i="1"/>
  <c r="AI773" i="1"/>
  <c r="AI774" i="1"/>
  <c r="AI775" i="1"/>
  <c r="AI776" i="1"/>
  <c r="AI777" i="1"/>
  <c r="AI778" i="1"/>
  <c r="AI779" i="1"/>
  <c r="AI780" i="1"/>
  <c r="AI781" i="1"/>
  <c r="AI782" i="1"/>
  <c r="AI783" i="1"/>
  <c r="AI784" i="1"/>
  <c r="AI785" i="1"/>
  <c r="AI786" i="1"/>
  <c r="AI787" i="1"/>
  <c r="AI788" i="1"/>
  <c r="AI789" i="1"/>
  <c r="AI790" i="1"/>
  <c r="AI791" i="1"/>
  <c r="AI792" i="1"/>
  <c r="AI793" i="1"/>
  <c r="AI794" i="1"/>
  <c r="AI795" i="1"/>
  <c r="AI796" i="1"/>
  <c r="AI797" i="1"/>
  <c r="AI798" i="1"/>
  <c r="AI799" i="1"/>
  <c r="AI800" i="1"/>
  <c r="AI801" i="1"/>
  <c r="AI802" i="1"/>
  <c r="AI803" i="1"/>
  <c r="AI804" i="1"/>
  <c r="AI805" i="1"/>
  <c r="AI806" i="1"/>
  <c r="AI807" i="1"/>
  <c r="AI808" i="1"/>
  <c r="AI809" i="1"/>
  <c r="AI810" i="1"/>
  <c r="AI811" i="1"/>
  <c r="AI812" i="1"/>
  <c r="AI813" i="1"/>
  <c r="AI814" i="1"/>
  <c r="AI815" i="1"/>
  <c r="AI816" i="1"/>
  <c r="AI817" i="1"/>
  <c r="AI818" i="1"/>
  <c r="AI819" i="1"/>
  <c r="AI820" i="1"/>
  <c r="AI821" i="1"/>
  <c r="AI822" i="1"/>
  <c r="AI823" i="1"/>
  <c r="AI824" i="1"/>
  <c r="AI825" i="1"/>
  <c r="AI826" i="1"/>
  <c r="AI827" i="1"/>
  <c r="AI828" i="1"/>
  <c r="AI829" i="1"/>
  <c r="AI830" i="1"/>
  <c r="AI831" i="1"/>
  <c r="AI832" i="1"/>
  <c r="AI833" i="1"/>
  <c r="AI834" i="1"/>
  <c r="AI835" i="1"/>
  <c r="AI836" i="1"/>
  <c r="AI837" i="1"/>
  <c r="AI838" i="1"/>
  <c r="AI839" i="1"/>
  <c r="AI840" i="1"/>
  <c r="AI841" i="1"/>
  <c r="AI842" i="1"/>
  <c r="AI843" i="1"/>
  <c r="AI844" i="1"/>
  <c r="AI845" i="1"/>
  <c r="AI846" i="1"/>
  <c r="AI847" i="1"/>
  <c r="AI848" i="1"/>
  <c r="AI849" i="1"/>
  <c r="AI850" i="1"/>
  <c r="AI851" i="1"/>
  <c r="AI852" i="1"/>
  <c r="AI853" i="1"/>
  <c r="AI854" i="1"/>
  <c r="AI855" i="1"/>
  <c r="AI856" i="1"/>
  <c r="AI857" i="1"/>
  <c r="AI858" i="1"/>
  <c r="AI859" i="1"/>
  <c r="AI860" i="1"/>
  <c r="AI861" i="1"/>
  <c r="AI862" i="1"/>
  <c r="AI863" i="1"/>
  <c r="AI864" i="1"/>
  <c r="AI865" i="1"/>
  <c r="AI866" i="1"/>
  <c r="AI867" i="1"/>
  <c r="AI868" i="1"/>
  <c r="AI869" i="1"/>
  <c r="AI870" i="1"/>
  <c r="AI871" i="1"/>
  <c r="AI872" i="1"/>
  <c r="AI873" i="1"/>
  <c r="AI874" i="1"/>
  <c r="AI875" i="1"/>
  <c r="AI876" i="1"/>
  <c r="AI877" i="1"/>
  <c r="AI878" i="1"/>
  <c r="AI879" i="1"/>
  <c r="AI880" i="1"/>
  <c r="AI881" i="1"/>
  <c r="AI882" i="1"/>
  <c r="AI883" i="1"/>
  <c r="AI884" i="1"/>
  <c r="AI885" i="1"/>
  <c r="AI886" i="1"/>
  <c r="AI887" i="1"/>
  <c r="AI888" i="1"/>
  <c r="AI889" i="1"/>
  <c r="AI890" i="1"/>
  <c r="AI891" i="1"/>
  <c r="AI892" i="1"/>
  <c r="AI893" i="1"/>
  <c r="AI894" i="1"/>
  <c r="AI895" i="1"/>
  <c r="AI896" i="1"/>
  <c r="AI897" i="1"/>
  <c r="AI898" i="1"/>
  <c r="AI899" i="1"/>
  <c r="AI900" i="1"/>
  <c r="AI901" i="1"/>
  <c r="AI902" i="1"/>
  <c r="AI903" i="1"/>
  <c r="AI904" i="1"/>
  <c r="AI905" i="1"/>
  <c r="AI906" i="1"/>
  <c r="AI907" i="1"/>
  <c r="AI908" i="1"/>
  <c r="AI909" i="1"/>
  <c r="AI910" i="1"/>
  <c r="AI911" i="1"/>
  <c r="AI912" i="1"/>
  <c r="AI913" i="1"/>
  <c r="AI914" i="1"/>
  <c r="AI915" i="1"/>
  <c r="AI916" i="1"/>
  <c r="AI917" i="1"/>
  <c r="AI918" i="1"/>
  <c r="AI919" i="1"/>
  <c r="AI920" i="1"/>
  <c r="AI921" i="1"/>
  <c r="AI922" i="1"/>
  <c r="AI923" i="1"/>
  <c r="AI924" i="1"/>
  <c r="AI925" i="1"/>
  <c r="AI926" i="1"/>
  <c r="AI927" i="1"/>
  <c r="AI928" i="1"/>
  <c r="AI929" i="1"/>
  <c r="AI930" i="1"/>
  <c r="AI931" i="1"/>
  <c r="AI932" i="1"/>
  <c r="AI933" i="1"/>
  <c r="AI934" i="1"/>
  <c r="AI935" i="1"/>
  <c r="AI936" i="1"/>
  <c r="AI937" i="1"/>
  <c r="AI938" i="1"/>
  <c r="AI939" i="1"/>
  <c r="AI940" i="1"/>
  <c r="AI941" i="1"/>
  <c r="AI942" i="1"/>
  <c r="AI943" i="1"/>
  <c r="AI944" i="1"/>
  <c r="AI945" i="1"/>
  <c r="AI946" i="1"/>
  <c r="AI947" i="1"/>
  <c r="AI948" i="1"/>
  <c r="AI949" i="1"/>
  <c r="AI950" i="1"/>
  <c r="AI951" i="1"/>
  <c r="AI952" i="1"/>
  <c r="AI953" i="1"/>
  <c r="AI954" i="1"/>
  <c r="AI955" i="1"/>
  <c r="AI956" i="1"/>
  <c r="AI957" i="1"/>
  <c r="AI958" i="1"/>
  <c r="AI959" i="1"/>
  <c r="AI960" i="1"/>
  <c r="AI961" i="1"/>
  <c r="AI962" i="1"/>
  <c r="AI963" i="1"/>
  <c r="AI964" i="1"/>
  <c r="AI965" i="1"/>
  <c r="AI966" i="1"/>
  <c r="AI967" i="1"/>
  <c r="AI968" i="1"/>
  <c r="AI969" i="1"/>
  <c r="AI970" i="1"/>
  <c r="AI971" i="1"/>
  <c r="AI972" i="1"/>
  <c r="AI973" i="1"/>
  <c r="AI974" i="1"/>
  <c r="AI975" i="1"/>
  <c r="AI976" i="1"/>
  <c r="AI977" i="1"/>
  <c r="AI978" i="1"/>
  <c r="AI979" i="1"/>
  <c r="AI980" i="1"/>
  <c r="AI981" i="1"/>
  <c r="AI982" i="1"/>
  <c r="AI983" i="1"/>
  <c r="AI984" i="1"/>
  <c r="AI985" i="1"/>
  <c r="AI986" i="1"/>
  <c r="AI987" i="1"/>
  <c r="AI988" i="1"/>
  <c r="AI989" i="1"/>
  <c r="AI990" i="1"/>
  <c r="AI991" i="1"/>
  <c r="AI992" i="1"/>
  <c r="AI993" i="1"/>
  <c r="AI994" i="1"/>
  <c r="AI995" i="1"/>
  <c r="AI996" i="1"/>
  <c r="AI997" i="1"/>
  <c r="AI998" i="1"/>
  <c r="AI999" i="1"/>
  <c r="AI1000" i="1"/>
  <c r="AI1001" i="1"/>
  <c r="AI1002" i="1"/>
  <c r="AI1003" i="1"/>
  <c r="AI1004" i="1"/>
  <c r="AI1005" i="1"/>
  <c r="AI1006" i="1"/>
  <c r="AI1007" i="1"/>
  <c r="AI1008" i="1"/>
  <c r="AI1009" i="1"/>
  <c r="AI1010" i="1"/>
  <c r="CB5" i="4"/>
  <c r="CD5" i="4"/>
  <c r="CC5" i="4"/>
  <c r="CA5" i="4"/>
  <c r="BZ5" i="4"/>
  <c r="BY5" i="4"/>
  <c r="BX5" i="4"/>
  <c r="BW5" i="4"/>
  <c r="BV5" i="4"/>
  <c r="BU5" i="4"/>
  <c r="BT5" i="4"/>
  <c r="BS5" i="4"/>
  <c r="BR5" i="4"/>
  <c r="BQ5" i="4"/>
  <c r="BP5" i="4"/>
  <c r="BL5" i="4"/>
  <c r="BK5" i="4"/>
  <c r="BJ5" i="4"/>
  <c r="DR2" i="4"/>
  <c r="DT5" i="4" s="1"/>
  <c r="DO2" i="4"/>
  <c r="DQ5" i="4" s="1"/>
  <c r="DL2" i="4"/>
  <c r="DN5" i="4" s="1"/>
  <c r="DI2" i="4"/>
  <c r="DK5" i="4" s="1"/>
  <c r="DF2" i="4"/>
  <c r="Z5" i="4"/>
  <c r="BD2" i="4"/>
  <c r="BE5" i="4" s="1"/>
  <c r="BA2" i="4"/>
  <c r="BB5" i="4" s="1"/>
  <c r="AX2" i="4"/>
  <c r="AZ5" i="4" s="1"/>
  <c r="AU2" i="4"/>
  <c r="AV5" i="4" s="1"/>
  <c r="AR2" i="4"/>
  <c r="AT5" i="4" s="1"/>
  <c r="AO2" i="4"/>
  <c r="AO5" i="4" s="1"/>
  <c r="AL2" i="4"/>
  <c r="AI2" i="4"/>
  <c r="AK5" i="4" s="1"/>
  <c r="AF2" i="4"/>
  <c r="AF5" i="4" s="1"/>
  <c r="AC2" i="4"/>
  <c r="BD5" i="4" l="1"/>
  <c r="DL5" i="4"/>
  <c r="DR5" i="4"/>
  <c r="DS5" i="4"/>
  <c r="DM5" i="4"/>
  <c r="DJ5" i="4"/>
  <c r="DO5" i="4"/>
  <c r="DP5" i="4"/>
  <c r="DI5" i="4"/>
  <c r="BA5" i="4"/>
  <c r="BC5" i="4"/>
  <c r="AG5" i="4"/>
  <c r="AH5" i="4"/>
  <c r="AI5" i="4"/>
  <c r="AJ5" i="4"/>
  <c r="AX5" i="4"/>
  <c r="BF5" i="4"/>
  <c r="AY5" i="4"/>
  <c r="AW5" i="4"/>
  <c r="AU5" i="4"/>
  <c r="AR5" i="4"/>
  <c r="AS5" i="4"/>
  <c r="AQ5" i="4"/>
  <c r="AP5" i="4"/>
  <c r="AH11" i="1"/>
  <c r="A5" i="4"/>
  <c r="AH13" i="1"/>
  <c r="W5" i="4" s="1"/>
  <c r="AB5" i="4"/>
  <c r="AA5" i="4"/>
  <c r="AH12"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AH39" i="1"/>
  <c r="AH40" i="1"/>
  <c r="AH41" i="1"/>
  <c r="AH42" i="1"/>
  <c r="AH43" i="1"/>
  <c r="AH44" i="1"/>
  <c r="AH45" i="1"/>
  <c r="AH46" i="1"/>
  <c r="AH47" i="1"/>
  <c r="AH48" i="1"/>
  <c r="AH49" i="1"/>
  <c r="AH50" i="1"/>
  <c r="AH51" i="1"/>
  <c r="AH52" i="1"/>
  <c r="AH53" i="1"/>
  <c r="AH54" i="1"/>
  <c r="AH55" i="1"/>
  <c r="AH56" i="1"/>
  <c r="AH57" i="1"/>
  <c r="AH58" i="1"/>
  <c r="AH59" i="1"/>
  <c r="AH60" i="1"/>
  <c r="AH61" i="1"/>
  <c r="AH62" i="1"/>
  <c r="AH63" i="1"/>
  <c r="AH64" i="1"/>
  <c r="AH65" i="1"/>
  <c r="AH66" i="1"/>
  <c r="AH67" i="1"/>
  <c r="AH68" i="1"/>
  <c r="AH69" i="1"/>
  <c r="AH70" i="1"/>
  <c r="AH71" i="1"/>
  <c r="AH72" i="1"/>
  <c r="AH73" i="1"/>
  <c r="AH74" i="1"/>
  <c r="AH75" i="1"/>
  <c r="AH76" i="1"/>
  <c r="AH77" i="1"/>
  <c r="AH78" i="1"/>
  <c r="AH79" i="1"/>
  <c r="AH80" i="1"/>
  <c r="AH81" i="1"/>
  <c r="AH82" i="1"/>
  <c r="AH83" i="1"/>
  <c r="AH84" i="1"/>
  <c r="AH85" i="1"/>
  <c r="AH86" i="1"/>
  <c r="AH87" i="1"/>
  <c r="AH88" i="1"/>
  <c r="AH89" i="1"/>
  <c r="AH90" i="1"/>
  <c r="AH91" i="1"/>
  <c r="AH92" i="1"/>
  <c r="AH93" i="1"/>
  <c r="AH94" i="1"/>
  <c r="AH95" i="1"/>
  <c r="AH96" i="1"/>
  <c r="AH97" i="1"/>
  <c r="AH98" i="1"/>
  <c r="AH99" i="1"/>
  <c r="AH100" i="1"/>
  <c r="AH101" i="1"/>
  <c r="AH102" i="1"/>
  <c r="AH103" i="1"/>
  <c r="AH104" i="1"/>
  <c r="AH105" i="1"/>
  <c r="AH106" i="1"/>
  <c r="AH107" i="1"/>
  <c r="AH108" i="1"/>
  <c r="AH109" i="1"/>
  <c r="AH110" i="1"/>
  <c r="AH111" i="1"/>
  <c r="AH112" i="1"/>
  <c r="AH113" i="1"/>
  <c r="AH114" i="1"/>
  <c r="AH115" i="1"/>
  <c r="AH116" i="1"/>
  <c r="AH117" i="1"/>
  <c r="AH118" i="1"/>
  <c r="AH119" i="1"/>
  <c r="AH120" i="1"/>
  <c r="AH121" i="1"/>
  <c r="AH122" i="1"/>
  <c r="AH123" i="1"/>
  <c r="AH124" i="1"/>
  <c r="AH125" i="1"/>
  <c r="AH126" i="1"/>
  <c r="AH127" i="1"/>
  <c r="AH128" i="1"/>
  <c r="AH129" i="1"/>
  <c r="AH130" i="1"/>
  <c r="AH131" i="1"/>
  <c r="AH132" i="1"/>
  <c r="AH133" i="1"/>
  <c r="AH134" i="1"/>
  <c r="AH135" i="1"/>
  <c r="AH136" i="1"/>
  <c r="AH137" i="1"/>
  <c r="AH138" i="1"/>
  <c r="AH139" i="1"/>
  <c r="AH140" i="1"/>
  <c r="AH141" i="1"/>
  <c r="AH142" i="1"/>
  <c r="AH143" i="1"/>
  <c r="AH144" i="1"/>
  <c r="AH145" i="1"/>
  <c r="AH146" i="1"/>
  <c r="AH147" i="1"/>
  <c r="AH148" i="1"/>
  <c r="AH149" i="1"/>
  <c r="AH150" i="1"/>
  <c r="AH151" i="1"/>
  <c r="AH152" i="1"/>
  <c r="AH153" i="1"/>
  <c r="AH154" i="1"/>
  <c r="AH155" i="1"/>
  <c r="AH156" i="1"/>
  <c r="AH157" i="1"/>
  <c r="AH158" i="1"/>
  <c r="AH159" i="1"/>
  <c r="AH160" i="1"/>
  <c r="AH161" i="1"/>
  <c r="AH162" i="1"/>
  <c r="AH163" i="1"/>
  <c r="AH164" i="1"/>
  <c r="AH165" i="1"/>
  <c r="AH166" i="1"/>
  <c r="AH167" i="1"/>
  <c r="AH168" i="1"/>
  <c r="AH169" i="1"/>
  <c r="AH170" i="1"/>
  <c r="AH171" i="1"/>
  <c r="AH172" i="1"/>
  <c r="AH173" i="1"/>
  <c r="AH174" i="1"/>
  <c r="AH175" i="1"/>
  <c r="AH176" i="1"/>
  <c r="AH177" i="1"/>
  <c r="AH178" i="1"/>
  <c r="AH179" i="1"/>
  <c r="AH180" i="1"/>
  <c r="AH181" i="1"/>
  <c r="AH182" i="1"/>
  <c r="AH183" i="1"/>
  <c r="AH184" i="1"/>
  <c r="AH185" i="1"/>
  <c r="AH186" i="1"/>
  <c r="AH187" i="1"/>
  <c r="AH188" i="1"/>
  <c r="AH189" i="1"/>
  <c r="AH190" i="1"/>
  <c r="AH191" i="1"/>
  <c r="AH192" i="1"/>
  <c r="AH193" i="1"/>
  <c r="AH194" i="1"/>
  <c r="AH195" i="1"/>
  <c r="AH196" i="1"/>
  <c r="AH197" i="1"/>
  <c r="AH198" i="1"/>
  <c r="AH199" i="1"/>
  <c r="AH200" i="1"/>
  <c r="AH201" i="1"/>
  <c r="AH202" i="1"/>
  <c r="AH203" i="1"/>
  <c r="AH204" i="1"/>
  <c r="AH205" i="1"/>
  <c r="AH206" i="1"/>
  <c r="AH207" i="1"/>
  <c r="AH208" i="1"/>
  <c r="AH209" i="1"/>
  <c r="AH210" i="1"/>
  <c r="AH211" i="1"/>
  <c r="AH212" i="1"/>
  <c r="AH213" i="1"/>
  <c r="AH214" i="1"/>
  <c r="AH215" i="1"/>
  <c r="AH216" i="1"/>
  <c r="AH217" i="1"/>
  <c r="AH218" i="1"/>
  <c r="AH219" i="1"/>
  <c r="AH220" i="1"/>
  <c r="AH221" i="1"/>
  <c r="AH222" i="1"/>
  <c r="AH223" i="1"/>
  <c r="AH224" i="1"/>
  <c r="AH225" i="1"/>
  <c r="AH226" i="1"/>
  <c r="AH227" i="1"/>
  <c r="AH228" i="1"/>
  <c r="AH229" i="1"/>
  <c r="AH230" i="1"/>
  <c r="AH231" i="1"/>
  <c r="AH232" i="1"/>
  <c r="AH233" i="1"/>
  <c r="AH234" i="1"/>
  <c r="AH235" i="1"/>
  <c r="AH236" i="1"/>
  <c r="AH237" i="1"/>
  <c r="AH238" i="1"/>
  <c r="AH239" i="1"/>
  <c r="AH240" i="1"/>
  <c r="AH241" i="1"/>
  <c r="AH242" i="1"/>
  <c r="AH243" i="1"/>
  <c r="AH244" i="1"/>
  <c r="AH245" i="1"/>
  <c r="AH246" i="1"/>
  <c r="AH247" i="1"/>
  <c r="AH248" i="1"/>
  <c r="AH249" i="1"/>
  <c r="AH250" i="1"/>
  <c r="AH251" i="1"/>
  <c r="AH252" i="1"/>
  <c r="AH253" i="1"/>
  <c r="AH254" i="1"/>
  <c r="AH255" i="1"/>
  <c r="AH256" i="1"/>
  <c r="AH257" i="1"/>
  <c r="AH258" i="1"/>
  <c r="AH259" i="1"/>
  <c r="AH260" i="1"/>
  <c r="AH261" i="1"/>
  <c r="AH262" i="1"/>
  <c r="AH263" i="1"/>
  <c r="AH264" i="1"/>
  <c r="AH265" i="1"/>
  <c r="AH266" i="1"/>
  <c r="AH267" i="1"/>
  <c r="AH268" i="1"/>
  <c r="AH269" i="1"/>
  <c r="AH270" i="1"/>
  <c r="AH271" i="1"/>
  <c r="AH272" i="1"/>
  <c r="AH273" i="1"/>
  <c r="AH274" i="1"/>
  <c r="AH275" i="1"/>
  <c r="AH276" i="1"/>
  <c r="AH277" i="1"/>
  <c r="AH278" i="1"/>
  <c r="AH279" i="1"/>
  <c r="AH280" i="1"/>
  <c r="AH281" i="1"/>
  <c r="AH282" i="1"/>
  <c r="AH283" i="1"/>
  <c r="AH284" i="1"/>
  <c r="AH285" i="1"/>
  <c r="AH286" i="1"/>
  <c r="AH287" i="1"/>
  <c r="AH288" i="1"/>
  <c r="AH289" i="1"/>
  <c r="AH290" i="1"/>
  <c r="AH291" i="1"/>
  <c r="AH292" i="1"/>
  <c r="AH293" i="1"/>
  <c r="AH294" i="1"/>
  <c r="AH295" i="1"/>
  <c r="AH296" i="1"/>
  <c r="AH297" i="1"/>
  <c r="AH298" i="1"/>
  <c r="AH299" i="1"/>
  <c r="AH300" i="1"/>
  <c r="AH301" i="1"/>
  <c r="AH302" i="1"/>
  <c r="AH303" i="1"/>
  <c r="AH304" i="1"/>
  <c r="AH305" i="1"/>
  <c r="AH306" i="1"/>
  <c r="AH307" i="1"/>
  <c r="AH308" i="1"/>
  <c r="AH309" i="1"/>
  <c r="AH310" i="1"/>
  <c r="AH311" i="1"/>
  <c r="AH312" i="1"/>
  <c r="AH313" i="1"/>
  <c r="AH314" i="1"/>
  <c r="AH315" i="1"/>
  <c r="AH316" i="1"/>
  <c r="AH317" i="1"/>
  <c r="AH318" i="1"/>
  <c r="AH319" i="1"/>
  <c r="AH320" i="1"/>
  <c r="AH321" i="1"/>
  <c r="AH322" i="1"/>
  <c r="AH323" i="1"/>
  <c r="AH324" i="1"/>
  <c r="AH325" i="1"/>
  <c r="AH326" i="1"/>
  <c r="AH327" i="1"/>
  <c r="AH328" i="1"/>
  <c r="AH329" i="1"/>
  <c r="AH330" i="1"/>
  <c r="AH331" i="1"/>
  <c r="AH332" i="1"/>
  <c r="AH333" i="1"/>
  <c r="AH334" i="1"/>
  <c r="AH335" i="1"/>
  <c r="AH336" i="1"/>
  <c r="AH337" i="1"/>
  <c r="AH338" i="1"/>
  <c r="AH339" i="1"/>
  <c r="AH340" i="1"/>
  <c r="AH341" i="1"/>
  <c r="AH342" i="1"/>
  <c r="AH343" i="1"/>
  <c r="AH344" i="1"/>
  <c r="AH345" i="1"/>
  <c r="AH346" i="1"/>
  <c r="AH347" i="1"/>
  <c r="AH348" i="1"/>
  <c r="AH349" i="1"/>
  <c r="AH350" i="1"/>
  <c r="AH351" i="1"/>
  <c r="AH352" i="1"/>
  <c r="AH353" i="1"/>
  <c r="AH354" i="1"/>
  <c r="AH355" i="1"/>
  <c r="AH356" i="1"/>
  <c r="AH357" i="1"/>
  <c r="AH358" i="1"/>
  <c r="AH359" i="1"/>
  <c r="AH360" i="1"/>
  <c r="AH361" i="1"/>
  <c r="AH362" i="1"/>
  <c r="AH363" i="1"/>
  <c r="AH364" i="1"/>
  <c r="AH365" i="1"/>
  <c r="AH366" i="1"/>
  <c r="AH367" i="1"/>
  <c r="AH368" i="1"/>
  <c r="AH369" i="1"/>
  <c r="AH370" i="1"/>
  <c r="AH371" i="1"/>
  <c r="AH372" i="1"/>
  <c r="AH373" i="1"/>
  <c r="AH374" i="1"/>
  <c r="AH375" i="1"/>
  <c r="AH376" i="1"/>
  <c r="AH377" i="1"/>
  <c r="AH378" i="1"/>
  <c r="AH379" i="1"/>
  <c r="AH380" i="1"/>
  <c r="AH381" i="1"/>
  <c r="AH382" i="1"/>
  <c r="AH383" i="1"/>
  <c r="AH384" i="1"/>
  <c r="AH385" i="1"/>
  <c r="AH386" i="1"/>
  <c r="AH387" i="1"/>
  <c r="AH388" i="1"/>
  <c r="AH389" i="1"/>
  <c r="AH390" i="1"/>
  <c r="AH391" i="1"/>
  <c r="AH392" i="1"/>
  <c r="AH393" i="1"/>
  <c r="AH394" i="1"/>
  <c r="AH395" i="1"/>
  <c r="AH396" i="1"/>
  <c r="AH397" i="1"/>
  <c r="AH398" i="1"/>
  <c r="AH399" i="1"/>
  <c r="AH400" i="1"/>
  <c r="AH401" i="1"/>
  <c r="AH402" i="1"/>
  <c r="AH403" i="1"/>
  <c r="AH404" i="1"/>
  <c r="AH405" i="1"/>
  <c r="AH406" i="1"/>
  <c r="AH407" i="1"/>
  <c r="AH408" i="1"/>
  <c r="AH409" i="1"/>
  <c r="AH410" i="1"/>
  <c r="AH411" i="1"/>
  <c r="AH412" i="1"/>
  <c r="AH413" i="1"/>
  <c r="AH414" i="1"/>
  <c r="AH415" i="1"/>
  <c r="AH416" i="1"/>
  <c r="AH417" i="1"/>
  <c r="AH418" i="1"/>
  <c r="AH419" i="1"/>
  <c r="AH420" i="1"/>
  <c r="AH421" i="1"/>
  <c r="AH422" i="1"/>
  <c r="AH423" i="1"/>
  <c r="AH424" i="1"/>
  <c r="AH425" i="1"/>
  <c r="AH426" i="1"/>
  <c r="AH427" i="1"/>
  <c r="AH428" i="1"/>
  <c r="AH429" i="1"/>
  <c r="AH430" i="1"/>
  <c r="AH431" i="1"/>
  <c r="AH432" i="1"/>
  <c r="AH433" i="1"/>
  <c r="AH434" i="1"/>
  <c r="AH435" i="1"/>
  <c r="AH436" i="1"/>
  <c r="AH437" i="1"/>
  <c r="AH438" i="1"/>
  <c r="AH439" i="1"/>
  <c r="AH440" i="1"/>
  <c r="AH441" i="1"/>
  <c r="AH442" i="1"/>
  <c r="AH443" i="1"/>
  <c r="AH444" i="1"/>
  <c r="AH445" i="1"/>
  <c r="AH446" i="1"/>
  <c r="AH447" i="1"/>
  <c r="AH448" i="1"/>
  <c r="AH449" i="1"/>
  <c r="AH450" i="1"/>
  <c r="AH451" i="1"/>
  <c r="AH452" i="1"/>
  <c r="AH453" i="1"/>
  <c r="AH454" i="1"/>
  <c r="AH455" i="1"/>
  <c r="AH456" i="1"/>
  <c r="AH457" i="1"/>
  <c r="AH458" i="1"/>
  <c r="AH459" i="1"/>
  <c r="AH460" i="1"/>
  <c r="AH461" i="1"/>
  <c r="AH462" i="1"/>
  <c r="AH463" i="1"/>
  <c r="AH464" i="1"/>
  <c r="AH465" i="1"/>
  <c r="AH466" i="1"/>
  <c r="AH467" i="1"/>
  <c r="AH468" i="1"/>
  <c r="AH469" i="1"/>
  <c r="AH470" i="1"/>
  <c r="AH471" i="1"/>
  <c r="AH472" i="1"/>
  <c r="AH473" i="1"/>
  <c r="AH474" i="1"/>
  <c r="AH475" i="1"/>
  <c r="AH476" i="1"/>
  <c r="AH477" i="1"/>
  <c r="AH478" i="1"/>
  <c r="AH479" i="1"/>
  <c r="AH480" i="1"/>
  <c r="AH481" i="1"/>
  <c r="AH482" i="1"/>
  <c r="AH483" i="1"/>
  <c r="AH484" i="1"/>
  <c r="AH485" i="1"/>
  <c r="AH486" i="1"/>
  <c r="AH487" i="1"/>
  <c r="AH488" i="1"/>
  <c r="AH489" i="1"/>
  <c r="AH490" i="1"/>
  <c r="AH491" i="1"/>
  <c r="AH492" i="1"/>
  <c r="AH493" i="1"/>
  <c r="AH494" i="1"/>
  <c r="AH495" i="1"/>
  <c r="AH496" i="1"/>
  <c r="AH497" i="1"/>
  <c r="AH498" i="1"/>
  <c r="AH499" i="1"/>
  <c r="AH500" i="1"/>
  <c r="AH501" i="1"/>
  <c r="AH502" i="1"/>
  <c r="AH503" i="1"/>
  <c r="AH504" i="1"/>
  <c r="AH505" i="1"/>
  <c r="AH506" i="1"/>
  <c r="AH507" i="1"/>
  <c r="AH508" i="1"/>
  <c r="AH509" i="1"/>
  <c r="AH510" i="1"/>
  <c r="AH511" i="1"/>
  <c r="AH512" i="1"/>
  <c r="AH513" i="1"/>
  <c r="AH514" i="1"/>
  <c r="AH515" i="1"/>
  <c r="AH516" i="1"/>
  <c r="AH517" i="1"/>
  <c r="AH518" i="1"/>
  <c r="AH519" i="1"/>
  <c r="AH520" i="1"/>
  <c r="AH521" i="1"/>
  <c r="AH522" i="1"/>
  <c r="AH523" i="1"/>
  <c r="AH524" i="1"/>
  <c r="AH525" i="1"/>
  <c r="AH526" i="1"/>
  <c r="AH527" i="1"/>
  <c r="AH528" i="1"/>
  <c r="AH529" i="1"/>
  <c r="AH530" i="1"/>
  <c r="AH531" i="1"/>
  <c r="AH532" i="1"/>
  <c r="AH533" i="1"/>
  <c r="AH534" i="1"/>
  <c r="AH535" i="1"/>
  <c r="AH536" i="1"/>
  <c r="AH537" i="1"/>
  <c r="AH538" i="1"/>
  <c r="AH539" i="1"/>
  <c r="AH540" i="1"/>
  <c r="AH541" i="1"/>
  <c r="AH542" i="1"/>
  <c r="AH543" i="1"/>
  <c r="AH544" i="1"/>
  <c r="AH545" i="1"/>
  <c r="AH546" i="1"/>
  <c r="AH547" i="1"/>
  <c r="AH548" i="1"/>
  <c r="AH549" i="1"/>
  <c r="AH550" i="1"/>
  <c r="AH551" i="1"/>
  <c r="AH552" i="1"/>
  <c r="AH553" i="1"/>
  <c r="AH554" i="1"/>
  <c r="AH555" i="1"/>
  <c r="AH556" i="1"/>
  <c r="AH557" i="1"/>
  <c r="AH558" i="1"/>
  <c r="AH559" i="1"/>
  <c r="AH560" i="1"/>
  <c r="AH561" i="1"/>
  <c r="AH562" i="1"/>
  <c r="AH563" i="1"/>
  <c r="AH564" i="1"/>
  <c r="AH565" i="1"/>
  <c r="AH566" i="1"/>
  <c r="AH567" i="1"/>
  <c r="AH568" i="1"/>
  <c r="AH569" i="1"/>
  <c r="AH570" i="1"/>
  <c r="AH571" i="1"/>
  <c r="AH572" i="1"/>
  <c r="AH573" i="1"/>
  <c r="AH574" i="1"/>
  <c r="AH575" i="1"/>
  <c r="AH576" i="1"/>
  <c r="AH577" i="1"/>
  <c r="AH578" i="1"/>
  <c r="AH579" i="1"/>
  <c r="AH580" i="1"/>
  <c r="AH581" i="1"/>
  <c r="AH582" i="1"/>
  <c r="AH583" i="1"/>
  <c r="AH584" i="1"/>
  <c r="AH585" i="1"/>
  <c r="AH586" i="1"/>
  <c r="AH587" i="1"/>
  <c r="AH588" i="1"/>
  <c r="AH589" i="1"/>
  <c r="AH590" i="1"/>
  <c r="AH591" i="1"/>
  <c r="AH592" i="1"/>
  <c r="AH593" i="1"/>
  <c r="AH594" i="1"/>
  <c r="AH595" i="1"/>
  <c r="AH596" i="1"/>
  <c r="AH597" i="1"/>
  <c r="AH598" i="1"/>
  <c r="AH599" i="1"/>
  <c r="AH600" i="1"/>
  <c r="AH601" i="1"/>
  <c r="AH602" i="1"/>
  <c r="AH603" i="1"/>
  <c r="AH604" i="1"/>
  <c r="AH605" i="1"/>
  <c r="AH606" i="1"/>
  <c r="AH607" i="1"/>
  <c r="AH608" i="1"/>
  <c r="AH609" i="1"/>
  <c r="AH610" i="1"/>
  <c r="AH611" i="1"/>
  <c r="AH612" i="1"/>
  <c r="AH613" i="1"/>
  <c r="AH614" i="1"/>
  <c r="AH615" i="1"/>
  <c r="AH616" i="1"/>
  <c r="AH617" i="1"/>
  <c r="AH618" i="1"/>
  <c r="AH619" i="1"/>
  <c r="AH620" i="1"/>
  <c r="AH621" i="1"/>
  <c r="AH622" i="1"/>
  <c r="AH623" i="1"/>
  <c r="AH624" i="1"/>
  <c r="AH625" i="1"/>
  <c r="AH626" i="1"/>
  <c r="AH627" i="1"/>
  <c r="AH628" i="1"/>
  <c r="AH629" i="1"/>
  <c r="AH630" i="1"/>
  <c r="AH631" i="1"/>
  <c r="AH632" i="1"/>
  <c r="AH633" i="1"/>
  <c r="AH634" i="1"/>
  <c r="AH635" i="1"/>
  <c r="AH636" i="1"/>
  <c r="AH637" i="1"/>
  <c r="AH638" i="1"/>
  <c r="AH639" i="1"/>
  <c r="AH640" i="1"/>
  <c r="AH641" i="1"/>
  <c r="AH642" i="1"/>
  <c r="AH643" i="1"/>
  <c r="AH644" i="1"/>
  <c r="AH645" i="1"/>
  <c r="AH646" i="1"/>
  <c r="AH647" i="1"/>
  <c r="AH648" i="1"/>
  <c r="AH649" i="1"/>
  <c r="AH650" i="1"/>
  <c r="AH651" i="1"/>
  <c r="AH652" i="1"/>
  <c r="AH653" i="1"/>
  <c r="AH654" i="1"/>
  <c r="AH655" i="1"/>
  <c r="AH656" i="1"/>
  <c r="AH657" i="1"/>
  <c r="AH658" i="1"/>
  <c r="AH659" i="1"/>
  <c r="AH660" i="1"/>
  <c r="AH661" i="1"/>
  <c r="AH662" i="1"/>
  <c r="AH663" i="1"/>
  <c r="AH664" i="1"/>
  <c r="AH665" i="1"/>
  <c r="AH666" i="1"/>
  <c r="AH667" i="1"/>
  <c r="AH668" i="1"/>
  <c r="AH669" i="1"/>
  <c r="AH670" i="1"/>
  <c r="AH671" i="1"/>
  <c r="AH672" i="1"/>
  <c r="AH673" i="1"/>
  <c r="AH674" i="1"/>
  <c r="AH675" i="1"/>
  <c r="AH676" i="1"/>
  <c r="AH677" i="1"/>
  <c r="AH678" i="1"/>
  <c r="AH679" i="1"/>
  <c r="AH680" i="1"/>
  <c r="AH681" i="1"/>
  <c r="AH682" i="1"/>
  <c r="AH683" i="1"/>
  <c r="AH684" i="1"/>
  <c r="AH685" i="1"/>
  <c r="AH686" i="1"/>
  <c r="AH687" i="1"/>
  <c r="AH688" i="1"/>
  <c r="AH689" i="1"/>
  <c r="AH690" i="1"/>
  <c r="AH691" i="1"/>
  <c r="AH692" i="1"/>
  <c r="AH693" i="1"/>
  <c r="AH694" i="1"/>
  <c r="AH695" i="1"/>
  <c r="AH696" i="1"/>
  <c r="AH697" i="1"/>
  <c r="AH698" i="1"/>
  <c r="AH699" i="1"/>
  <c r="AH700" i="1"/>
  <c r="AH701" i="1"/>
  <c r="AH702" i="1"/>
  <c r="AH703" i="1"/>
  <c r="AH704" i="1"/>
  <c r="AH705" i="1"/>
  <c r="AH706" i="1"/>
  <c r="AH707" i="1"/>
  <c r="AH708" i="1"/>
  <c r="AH709" i="1"/>
  <c r="AH710" i="1"/>
  <c r="AH711" i="1"/>
  <c r="AH712" i="1"/>
  <c r="AH713" i="1"/>
  <c r="AH714" i="1"/>
  <c r="AH715" i="1"/>
  <c r="AH716" i="1"/>
  <c r="AH717" i="1"/>
  <c r="AH718" i="1"/>
  <c r="AH719" i="1"/>
  <c r="AH720" i="1"/>
  <c r="AH721" i="1"/>
  <c r="AH722" i="1"/>
  <c r="AH723" i="1"/>
  <c r="AH724" i="1"/>
  <c r="AH725" i="1"/>
  <c r="AH726" i="1"/>
  <c r="AH727" i="1"/>
  <c r="AH728" i="1"/>
  <c r="AH729" i="1"/>
  <c r="AH730" i="1"/>
  <c r="AH731" i="1"/>
  <c r="AH732" i="1"/>
  <c r="AH733" i="1"/>
  <c r="AH734" i="1"/>
  <c r="AH735" i="1"/>
  <c r="AH736" i="1"/>
  <c r="AH737" i="1"/>
  <c r="AH738" i="1"/>
  <c r="AH739" i="1"/>
  <c r="AH740" i="1"/>
  <c r="AH741" i="1"/>
  <c r="AH742" i="1"/>
  <c r="AH743" i="1"/>
  <c r="AH744" i="1"/>
  <c r="AH745" i="1"/>
  <c r="AH746" i="1"/>
  <c r="AH747" i="1"/>
  <c r="AH748" i="1"/>
  <c r="AH749" i="1"/>
  <c r="AH750" i="1"/>
  <c r="AH751" i="1"/>
  <c r="AH752" i="1"/>
  <c r="AH753" i="1"/>
  <c r="AH754" i="1"/>
  <c r="AH755" i="1"/>
  <c r="AH756" i="1"/>
  <c r="AH757" i="1"/>
  <c r="AH758" i="1"/>
  <c r="AH759" i="1"/>
  <c r="AH760" i="1"/>
  <c r="AH761" i="1"/>
  <c r="AH762" i="1"/>
  <c r="AH763" i="1"/>
  <c r="AH764" i="1"/>
  <c r="AH765" i="1"/>
  <c r="AH766" i="1"/>
  <c r="AH767" i="1"/>
  <c r="AH768" i="1"/>
  <c r="AH769" i="1"/>
  <c r="AH770" i="1"/>
  <c r="AH771" i="1"/>
  <c r="AH772" i="1"/>
  <c r="AH773" i="1"/>
  <c r="AH774" i="1"/>
  <c r="AH775" i="1"/>
  <c r="AH776" i="1"/>
  <c r="AH777" i="1"/>
  <c r="AH778" i="1"/>
  <c r="AH779" i="1"/>
  <c r="AH780" i="1"/>
  <c r="AH781" i="1"/>
  <c r="AH782" i="1"/>
  <c r="AH783" i="1"/>
  <c r="AH784" i="1"/>
  <c r="AH785" i="1"/>
  <c r="AH786" i="1"/>
  <c r="AH787" i="1"/>
  <c r="AH788" i="1"/>
  <c r="AH789" i="1"/>
  <c r="AH790" i="1"/>
  <c r="AH791" i="1"/>
  <c r="AH792" i="1"/>
  <c r="AH793" i="1"/>
  <c r="AH794" i="1"/>
  <c r="AH795" i="1"/>
  <c r="AH796" i="1"/>
  <c r="AH797" i="1"/>
  <c r="AH798" i="1"/>
  <c r="AH799" i="1"/>
  <c r="AH800" i="1"/>
  <c r="AH801" i="1"/>
  <c r="AH802" i="1"/>
  <c r="AH803" i="1"/>
  <c r="AH804" i="1"/>
  <c r="AH805" i="1"/>
  <c r="AH806" i="1"/>
  <c r="AH807" i="1"/>
  <c r="AH808" i="1"/>
  <c r="AH809" i="1"/>
  <c r="AH810" i="1"/>
  <c r="AH811" i="1"/>
  <c r="AH812" i="1"/>
  <c r="AH813" i="1"/>
  <c r="AH814" i="1"/>
  <c r="AH815" i="1"/>
  <c r="AH816" i="1"/>
  <c r="AH817" i="1"/>
  <c r="AH818" i="1"/>
  <c r="AH819" i="1"/>
  <c r="AH820" i="1"/>
  <c r="AH821" i="1"/>
  <c r="AH822" i="1"/>
  <c r="AH823" i="1"/>
  <c r="AH824" i="1"/>
  <c r="AH825" i="1"/>
  <c r="AH826" i="1"/>
  <c r="AH827" i="1"/>
  <c r="AH828" i="1"/>
  <c r="AH829" i="1"/>
  <c r="AH830" i="1"/>
  <c r="AH831" i="1"/>
  <c r="AH832" i="1"/>
  <c r="AH833" i="1"/>
  <c r="AH834" i="1"/>
  <c r="AH835" i="1"/>
  <c r="AH836" i="1"/>
  <c r="AH837" i="1"/>
  <c r="AH838" i="1"/>
  <c r="AH839" i="1"/>
  <c r="AH840" i="1"/>
  <c r="AH841" i="1"/>
  <c r="AH842" i="1"/>
  <c r="AH843" i="1"/>
  <c r="AH844" i="1"/>
  <c r="AH845" i="1"/>
  <c r="AH846" i="1"/>
  <c r="AH847" i="1"/>
  <c r="AH848" i="1"/>
  <c r="AH849" i="1"/>
  <c r="AH850" i="1"/>
  <c r="AH851" i="1"/>
  <c r="AH852" i="1"/>
  <c r="AH853" i="1"/>
  <c r="AH854" i="1"/>
  <c r="AH855" i="1"/>
  <c r="AH856" i="1"/>
  <c r="AH857" i="1"/>
  <c r="AH858" i="1"/>
  <c r="AH859" i="1"/>
  <c r="AH860" i="1"/>
  <c r="AH861" i="1"/>
  <c r="AH862" i="1"/>
  <c r="AH863" i="1"/>
  <c r="AH864" i="1"/>
  <c r="AH865" i="1"/>
  <c r="AH866" i="1"/>
  <c r="AH867" i="1"/>
  <c r="AH868" i="1"/>
  <c r="AH869" i="1"/>
  <c r="AH870" i="1"/>
  <c r="AH871" i="1"/>
  <c r="AH872" i="1"/>
  <c r="AH873" i="1"/>
  <c r="AH874" i="1"/>
  <c r="AH875" i="1"/>
  <c r="AH876" i="1"/>
  <c r="AH877" i="1"/>
  <c r="AH878" i="1"/>
  <c r="AH879" i="1"/>
  <c r="AH880" i="1"/>
  <c r="AH881" i="1"/>
  <c r="AH882" i="1"/>
  <c r="AH883" i="1"/>
  <c r="AH884" i="1"/>
  <c r="AH885" i="1"/>
  <c r="AH886" i="1"/>
  <c r="AH887" i="1"/>
  <c r="AH888" i="1"/>
  <c r="AH889" i="1"/>
  <c r="AH890" i="1"/>
  <c r="AH891" i="1"/>
  <c r="AH892" i="1"/>
  <c r="AH893" i="1"/>
  <c r="AH894" i="1"/>
  <c r="AH895" i="1"/>
  <c r="AH896" i="1"/>
  <c r="AH897" i="1"/>
  <c r="AH898" i="1"/>
  <c r="AH899" i="1"/>
  <c r="AH900" i="1"/>
  <c r="AH901" i="1"/>
  <c r="AH902" i="1"/>
  <c r="AH903" i="1"/>
  <c r="AH904" i="1"/>
  <c r="AH905" i="1"/>
  <c r="AH906" i="1"/>
  <c r="AH907" i="1"/>
  <c r="AH908" i="1"/>
  <c r="AH909" i="1"/>
  <c r="AH910" i="1"/>
  <c r="AH911" i="1"/>
  <c r="AH912" i="1"/>
  <c r="AH913" i="1"/>
  <c r="AH914" i="1"/>
  <c r="AH915" i="1"/>
  <c r="AH916" i="1"/>
  <c r="AH917" i="1"/>
  <c r="AH918" i="1"/>
  <c r="AH919" i="1"/>
  <c r="AH920" i="1"/>
  <c r="AH921" i="1"/>
  <c r="AH922" i="1"/>
  <c r="AH923" i="1"/>
  <c r="AH924" i="1"/>
  <c r="AH925" i="1"/>
  <c r="AH926" i="1"/>
  <c r="AH927" i="1"/>
  <c r="AH928" i="1"/>
  <c r="AH929" i="1"/>
  <c r="AH930" i="1"/>
  <c r="AH931" i="1"/>
  <c r="AH932" i="1"/>
  <c r="AH933" i="1"/>
  <c r="AH934" i="1"/>
  <c r="AH935" i="1"/>
  <c r="AH936" i="1"/>
  <c r="AH937" i="1"/>
  <c r="AH938" i="1"/>
  <c r="AH939" i="1"/>
  <c r="AH940" i="1"/>
  <c r="AH941" i="1"/>
  <c r="AH942" i="1"/>
  <c r="AH943" i="1"/>
  <c r="AH944" i="1"/>
  <c r="AH945" i="1"/>
  <c r="AH946" i="1"/>
  <c r="AH947" i="1"/>
  <c r="AH948" i="1"/>
  <c r="AH949" i="1"/>
  <c r="AH950" i="1"/>
  <c r="AH951" i="1"/>
  <c r="AH952" i="1"/>
  <c r="AH953" i="1"/>
  <c r="AH954" i="1"/>
  <c r="AH955" i="1"/>
  <c r="AH956" i="1"/>
  <c r="AH957" i="1"/>
  <c r="AH958" i="1"/>
  <c r="AH959" i="1"/>
  <c r="AH960" i="1"/>
  <c r="AH961" i="1"/>
  <c r="AH962" i="1"/>
  <c r="AH963" i="1"/>
  <c r="AH964" i="1"/>
  <c r="AH965" i="1"/>
  <c r="AH966" i="1"/>
  <c r="AH967" i="1"/>
  <c r="AH968" i="1"/>
  <c r="AH969" i="1"/>
  <c r="AH970" i="1"/>
  <c r="AH971" i="1"/>
  <c r="AH972" i="1"/>
  <c r="AH973" i="1"/>
  <c r="AH974" i="1"/>
  <c r="AH975" i="1"/>
  <c r="AH976" i="1"/>
  <c r="AH977" i="1"/>
  <c r="AH978" i="1"/>
  <c r="AH979" i="1"/>
  <c r="AH980" i="1"/>
  <c r="AH981" i="1"/>
  <c r="AH982" i="1"/>
  <c r="AH983" i="1"/>
  <c r="AH984" i="1"/>
  <c r="AH985" i="1"/>
  <c r="AH986" i="1"/>
  <c r="AH987" i="1"/>
  <c r="AH988" i="1"/>
  <c r="AH989" i="1"/>
  <c r="AH990" i="1"/>
  <c r="AH991" i="1"/>
  <c r="AH992" i="1"/>
  <c r="AH993" i="1"/>
  <c r="AH994" i="1"/>
  <c r="AH995" i="1"/>
  <c r="AH996" i="1"/>
  <c r="AH997" i="1"/>
  <c r="AH998" i="1"/>
  <c r="AH999" i="1"/>
  <c r="AH1000" i="1"/>
  <c r="AH1001" i="1"/>
  <c r="AH1002" i="1"/>
  <c r="AH1003" i="1"/>
  <c r="AH1004" i="1"/>
  <c r="AH1005" i="1"/>
  <c r="AH1006" i="1"/>
  <c r="AH1007" i="1"/>
  <c r="AH1008" i="1"/>
  <c r="AH1009" i="1"/>
  <c r="AH1010" i="1"/>
  <c r="P17" i="1"/>
  <c r="J17" i="1"/>
  <c r="A17" i="1"/>
  <c r="B17" i="1" s="1"/>
  <c r="P16" i="1"/>
  <c r="J16" i="1"/>
  <c r="A16" i="1"/>
  <c r="B16" i="1" s="1"/>
  <c r="A12" i="1"/>
  <c r="B12" i="1" s="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597" i="1"/>
  <c r="P598" i="1"/>
  <c r="P599" i="1"/>
  <c r="P600" i="1"/>
  <c r="P601" i="1"/>
  <c r="P602"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50" i="1"/>
  <c r="P651" i="1"/>
  <c r="P652" i="1"/>
  <c r="P653" i="1"/>
  <c r="P654" i="1"/>
  <c r="P655" i="1"/>
  <c r="P656" i="1"/>
  <c r="P657" i="1"/>
  <c r="P658" i="1"/>
  <c r="P65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2"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2" i="1"/>
  <c r="P913" i="1"/>
  <c r="P914" i="1"/>
  <c r="P915" i="1"/>
  <c r="P916" i="1"/>
  <c r="P917"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P1001" i="1"/>
  <c r="P1002" i="1"/>
  <c r="P1003" i="1"/>
  <c r="P1004" i="1"/>
  <c r="P1005" i="1"/>
  <c r="P1006" i="1"/>
  <c r="P1007" i="1"/>
  <c r="P1008" i="1"/>
  <c r="P1009" i="1"/>
  <c r="P1010"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B11" i="1"/>
  <c r="A21" i="1"/>
  <c r="B21" i="1" s="1"/>
  <c r="A22" i="1"/>
  <c r="B22" i="1" s="1"/>
  <c r="A23" i="1"/>
  <c r="B23" i="1" s="1"/>
  <c r="A24" i="1"/>
  <c r="B24" i="1" s="1"/>
  <c r="A25" i="1"/>
  <c r="B25" i="1" s="1"/>
  <c r="A26" i="1"/>
  <c r="B26" i="1" s="1"/>
  <c r="A27" i="1"/>
  <c r="B27" i="1" s="1"/>
  <c r="A28" i="1"/>
  <c r="B28" i="1" s="1"/>
  <c r="A29" i="1"/>
  <c r="B29" i="1" s="1"/>
  <c r="A30" i="1"/>
  <c r="B30" i="1" s="1"/>
  <c r="A31" i="1"/>
  <c r="B31" i="1" s="1"/>
  <c r="A32" i="1"/>
  <c r="B32" i="1" s="1"/>
  <c r="A33" i="1"/>
  <c r="B33" i="1" s="1"/>
  <c r="A34" i="1"/>
  <c r="B34" i="1" s="1"/>
  <c r="A35" i="1"/>
  <c r="B35" i="1" s="1"/>
  <c r="A36" i="1"/>
  <c r="B36" i="1" s="1"/>
  <c r="A37" i="1"/>
  <c r="B37" i="1" s="1"/>
  <c r="A38" i="1"/>
  <c r="B38" i="1" s="1"/>
  <c r="A39" i="1"/>
  <c r="B39" i="1" s="1"/>
  <c r="A40" i="1"/>
  <c r="B40" i="1" s="1"/>
  <c r="A41" i="1"/>
  <c r="B41" i="1" s="1"/>
  <c r="A42" i="1"/>
  <c r="B42" i="1" s="1"/>
  <c r="A43" i="1"/>
  <c r="B43" i="1" s="1"/>
  <c r="A44" i="1"/>
  <c r="B44" i="1" s="1"/>
  <c r="A45" i="1"/>
  <c r="B45" i="1" s="1"/>
  <c r="A46" i="1"/>
  <c r="B46" i="1" s="1"/>
  <c r="A47" i="1"/>
  <c r="B47" i="1" s="1"/>
  <c r="A48" i="1"/>
  <c r="B48" i="1" s="1"/>
  <c r="A49" i="1"/>
  <c r="B49" i="1" s="1"/>
  <c r="A50" i="1"/>
  <c r="B50" i="1" s="1"/>
  <c r="A51" i="1"/>
  <c r="B51" i="1" s="1"/>
  <c r="A52" i="1"/>
  <c r="B52" i="1" s="1"/>
  <c r="A53" i="1"/>
  <c r="B53" i="1" s="1"/>
  <c r="A54" i="1"/>
  <c r="B54" i="1" s="1"/>
  <c r="A55" i="1"/>
  <c r="B55" i="1" s="1"/>
  <c r="A56" i="1"/>
  <c r="B56" i="1" s="1"/>
  <c r="A57" i="1"/>
  <c r="B57" i="1" s="1"/>
  <c r="A58" i="1"/>
  <c r="B58" i="1" s="1"/>
  <c r="A59" i="1"/>
  <c r="B59" i="1" s="1"/>
  <c r="A60" i="1"/>
  <c r="B60" i="1" s="1"/>
  <c r="A61" i="1"/>
  <c r="B61" i="1" s="1"/>
  <c r="A62" i="1"/>
  <c r="B62" i="1" s="1"/>
  <c r="A63" i="1"/>
  <c r="B63" i="1" s="1"/>
  <c r="A64" i="1"/>
  <c r="B64" i="1" s="1"/>
  <c r="A65" i="1"/>
  <c r="B65" i="1" s="1"/>
  <c r="A66" i="1"/>
  <c r="B66" i="1" s="1"/>
  <c r="A67" i="1"/>
  <c r="B67" i="1" s="1"/>
  <c r="A68" i="1"/>
  <c r="B68" i="1" s="1"/>
  <c r="A69" i="1"/>
  <c r="B69" i="1" s="1"/>
  <c r="A70" i="1"/>
  <c r="B70" i="1" s="1"/>
  <c r="A71" i="1"/>
  <c r="B71" i="1" s="1"/>
  <c r="A72" i="1"/>
  <c r="B72" i="1" s="1"/>
  <c r="A73" i="1"/>
  <c r="B73" i="1" s="1"/>
  <c r="A74" i="1"/>
  <c r="B74" i="1" s="1"/>
  <c r="A75" i="1"/>
  <c r="B75" i="1" s="1"/>
  <c r="A76" i="1"/>
  <c r="B76" i="1" s="1"/>
  <c r="A77" i="1"/>
  <c r="B77" i="1" s="1"/>
  <c r="A78" i="1"/>
  <c r="B78" i="1" s="1"/>
  <c r="A79" i="1"/>
  <c r="B79" i="1" s="1"/>
  <c r="A80" i="1"/>
  <c r="B80" i="1" s="1"/>
  <c r="A81" i="1"/>
  <c r="B81" i="1" s="1"/>
  <c r="A82" i="1"/>
  <c r="B82" i="1" s="1"/>
  <c r="A83" i="1"/>
  <c r="B83" i="1" s="1"/>
  <c r="A84" i="1"/>
  <c r="B84" i="1" s="1"/>
  <c r="A85" i="1"/>
  <c r="B85" i="1" s="1"/>
  <c r="A86" i="1"/>
  <c r="B86" i="1" s="1"/>
  <c r="A87" i="1"/>
  <c r="B87" i="1" s="1"/>
  <c r="A88" i="1"/>
  <c r="B88" i="1" s="1"/>
  <c r="A89" i="1"/>
  <c r="B89" i="1" s="1"/>
  <c r="A90" i="1"/>
  <c r="B90" i="1" s="1"/>
  <c r="A91" i="1"/>
  <c r="B91" i="1" s="1"/>
  <c r="A92" i="1"/>
  <c r="B92" i="1" s="1"/>
  <c r="A93" i="1"/>
  <c r="B93" i="1" s="1"/>
  <c r="A94" i="1"/>
  <c r="B94" i="1" s="1"/>
  <c r="A95" i="1"/>
  <c r="B95" i="1" s="1"/>
  <c r="A96" i="1"/>
  <c r="B96" i="1" s="1"/>
  <c r="A97" i="1"/>
  <c r="B97" i="1" s="1"/>
  <c r="A98" i="1"/>
  <c r="B98" i="1" s="1"/>
  <c r="A99" i="1"/>
  <c r="B99" i="1" s="1"/>
  <c r="A100" i="1"/>
  <c r="B100" i="1" s="1"/>
  <c r="A101" i="1"/>
  <c r="B101" i="1" s="1"/>
  <c r="A102" i="1"/>
  <c r="B102" i="1" s="1"/>
  <c r="A103" i="1"/>
  <c r="B103" i="1" s="1"/>
  <c r="A104" i="1"/>
  <c r="B104" i="1" s="1"/>
  <c r="A105" i="1"/>
  <c r="B105" i="1" s="1"/>
  <c r="A106" i="1"/>
  <c r="B106" i="1" s="1"/>
  <c r="A107" i="1"/>
  <c r="B107" i="1" s="1"/>
  <c r="A108" i="1"/>
  <c r="B108" i="1" s="1"/>
  <c r="A109" i="1"/>
  <c r="B109" i="1" s="1"/>
  <c r="A110" i="1"/>
  <c r="B110" i="1" s="1"/>
  <c r="A111" i="1"/>
  <c r="B111" i="1" s="1"/>
  <c r="A112" i="1"/>
  <c r="B112" i="1" s="1"/>
  <c r="A113" i="1"/>
  <c r="B113" i="1" s="1"/>
  <c r="A114" i="1"/>
  <c r="B114" i="1" s="1"/>
  <c r="A115" i="1"/>
  <c r="B115" i="1" s="1"/>
  <c r="A116" i="1"/>
  <c r="B116" i="1" s="1"/>
  <c r="A117" i="1"/>
  <c r="B117" i="1" s="1"/>
  <c r="A118" i="1"/>
  <c r="B118" i="1" s="1"/>
  <c r="A119" i="1"/>
  <c r="B119" i="1" s="1"/>
  <c r="A120" i="1"/>
  <c r="B120" i="1" s="1"/>
  <c r="A121" i="1"/>
  <c r="B121" i="1" s="1"/>
  <c r="A122" i="1"/>
  <c r="B122" i="1" s="1"/>
  <c r="A123" i="1"/>
  <c r="B123" i="1" s="1"/>
  <c r="A124" i="1"/>
  <c r="B124" i="1" s="1"/>
  <c r="A125" i="1"/>
  <c r="B125" i="1" s="1"/>
  <c r="A126" i="1"/>
  <c r="B126" i="1" s="1"/>
  <c r="A127" i="1"/>
  <c r="B127" i="1" s="1"/>
  <c r="A128" i="1"/>
  <c r="B128" i="1" s="1"/>
  <c r="A129" i="1"/>
  <c r="B129" i="1" s="1"/>
  <c r="A130" i="1"/>
  <c r="B130" i="1" s="1"/>
  <c r="A131" i="1"/>
  <c r="B131" i="1" s="1"/>
  <c r="A132" i="1"/>
  <c r="B132" i="1" s="1"/>
  <c r="A133" i="1"/>
  <c r="B133" i="1" s="1"/>
  <c r="A134" i="1"/>
  <c r="B134" i="1" s="1"/>
  <c r="A135" i="1"/>
  <c r="B135" i="1" s="1"/>
  <c r="A136" i="1"/>
  <c r="B136" i="1" s="1"/>
  <c r="A137" i="1"/>
  <c r="B137" i="1" s="1"/>
  <c r="A138" i="1"/>
  <c r="B138" i="1" s="1"/>
  <c r="A139" i="1"/>
  <c r="B139" i="1" s="1"/>
  <c r="A140" i="1"/>
  <c r="B140" i="1" s="1"/>
  <c r="A141" i="1"/>
  <c r="B141" i="1" s="1"/>
  <c r="A142" i="1"/>
  <c r="B142" i="1" s="1"/>
  <c r="A143" i="1"/>
  <c r="B143" i="1" s="1"/>
  <c r="A144" i="1"/>
  <c r="B144" i="1" s="1"/>
  <c r="A145" i="1"/>
  <c r="B145" i="1" s="1"/>
  <c r="A146" i="1"/>
  <c r="B146" i="1" s="1"/>
  <c r="A147" i="1"/>
  <c r="B147" i="1" s="1"/>
  <c r="A148" i="1"/>
  <c r="B148" i="1" s="1"/>
  <c r="A149" i="1"/>
  <c r="B149" i="1" s="1"/>
  <c r="A150" i="1"/>
  <c r="B150" i="1" s="1"/>
  <c r="A151" i="1"/>
  <c r="B151" i="1" s="1"/>
  <c r="A152" i="1"/>
  <c r="B152" i="1" s="1"/>
  <c r="A153" i="1"/>
  <c r="B153" i="1" s="1"/>
  <c r="A154" i="1"/>
  <c r="B154" i="1" s="1"/>
  <c r="A155" i="1"/>
  <c r="B155" i="1" s="1"/>
  <c r="A156" i="1"/>
  <c r="B156" i="1" s="1"/>
  <c r="A157" i="1"/>
  <c r="B157" i="1" s="1"/>
  <c r="A158" i="1"/>
  <c r="B158" i="1" s="1"/>
  <c r="A159" i="1"/>
  <c r="B159" i="1" s="1"/>
  <c r="A160" i="1"/>
  <c r="B160" i="1" s="1"/>
  <c r="A161" i="1"/>
  <c r="B161" i="1" s="1"/>
  <c r="A162" i="1"/>
  <c r="B162" i="1" s="1"/>
  <c r="A163" i="1"/>
  <c r="B163" i="1" s="1"/>
  <c r="A164" i="1"/>
  <c r="B164" i="1" s="1"/>
  <c r="A165" i="1"/>
  <c r="B165" i="1" s="1"/>
  <c r="A166" i="1"/>
  <c r="B166" i="1" s="1"/>
  <c r="A167" i="1"/>
  <c r="B167" i="1" s="1"/>
  <c r="A168" i="1"/>
  <c r="B168" i="1" s="1"/>
  <c r="A169" i="1"/>
  <c r="B169" i="1" s="1"/>
  <c r="A170" i="1"/>
  <c r="B170" i="1" s="1"/>
  <c r="A171" i="1"/>
  <c r="B171" i="1" s="1"/>
  <c r="A172" i="1"/>
  <c r="B172" i="1" s="1"/>
  <c r="A173" i="1"/>
  <c r="B173" i="1" s="1"/>
  <c r="A174" i="1"/>
  <c r="B174" i="1" s="1"/>
  <c r="A175" i="1"/>
  <c r="B175" i="1" s="1"/>
  <c r="A176" i="1"/>
  <c r="B176" i="1" s="1"/>
  <c r="A177" i="1"/>
  <c r="B177" i="1" s="1"/>
  <c r="A178" i="1"/>
  <c r="B178" i="1" s="1"/>
  <c r="A179" i="1"/>
  <c r="B179" i="1" s="1"/>
  <c r="A180" i="1"/>
  <c r="B180" i="1" s="1"/>
  <c r="A181" i="1"/>
  <c r="B181" i="1" s="1"/>
  <c r="A182" i="1"/>
  <c r="B182" i="1" s="1"/>
  <c r="A183" i="1"/>
  <c r="B183" i="1" s="1"/>
  <c r="A184" i="1"/>
  <c r="B184" i="1" s="1"/>
  <c r="A185" i="1"/>
  <c r="B185" i="1" s="1"/>
  <c r="A186" i="1"/>
  <c r="B186" i="1" s="1"/>
  <c r="A187" i="1"/>
  <c r="B187" i="1" s="1"/>
  <c r="A188" i="1"/>
  <c r="B188" i="1" s="1"/>
  <c r="A189" i="1"/>
  <c r="B189" i="1" s="1"/>
  <c r="A190" i="1"/>
  <c r="B190" i="1" s="1"/>
  <c r="A191" i="1"/>
  <c r="B191" i="1" s="1"/>
  <c r="A192" i="1"/>
  <c r="B192" i="1" s="1"/>
  <c r="A193" i="1"/>
  <c r="B193" i="1" s="1"/>
  <c r="A194" i="1"/>
  <c r="B194" i="1" s="1"/>
  <c r="A195" i="1"/>
  <c r="B195" i="1" s="1"/>
  <c r="A196" i="1"/>
  <c r="B196" i="1" s="1"/>
  <c r="A197" i="1"/>
  <c r="B197" i="1" s="1"/>
  <c r="A198" i="1"/>
  <c r="B198" i="1" s="1"/>
  <c r="A199" i="1"/>
  <c r="B199" i="1" s="1"/>
  <c r="A200" i="1"/>
  <c r="B200" i="1" s="1"/>
  <c r="A201" i="1"/>
  <c r="B201" i="1" s="1"/>
  <c r="A202" i="1"/>
  <c r="B202" i="1" s="1"/>
  <c r="A203" i="1"/>
  <c r="B203" i="1" s="1"/>
  <c r="A204" i="1"/>
  <c r="B204" i="1" s="1"/>
  <c r="A205" i="1"/>
  <c r="B205" i="1" s="1"/>
  <c r="A206" i="1"/>
  <c r="B206" i="1" s="1"/>
  <c r="A207" i="1"/>
  <c r="B207" i="1" s="1"/>
  <c r="A208" i="1"/>
  <c r="B208" i="1" s="1"/>
  <c r="A209" i="1"/>
  <c r="B209" i="1" s="1"/>
  <c r="A210" i="1"/>
  <c r="B210" i="1" s="1"/>
  <c r="A211" i="1"/>
  <c r="B211" i="1" s="1"/>
  <c r="A212" i="1"/>
  <c r="B212" i="1" s="1"/>
  <c r="A213" i="1"/>
  <c r="B213" i="1" s="1"/>
  <c r="A214" i="1"/>
  <c r="B214" i="1" s="1"/>
  <c r="A215" i="1"/>
  <c r="B215" i="1" s="1"/>
  <c r="A216" i="1"/>
  <c r="B216" i="1" s="1"/>
  <c r="A217" i="1"/>
  <c r="B217" i="1" s="1"/>
  <c r="A218" i="1"/>
  <c r="B218" i="1" s="1"/>
  <c r="A219" i="1"/>
  <c r="B219" i="1" s="1"/>
  <c r="A220" i="1"/>
  <c r="B220" i="1" s="1"/>
  <c r="A221" i="1"/>
  <c r="B221" i="1" s="1"/>
  <c r="A222" i="1"/>
  <c r="B222" i="1" s="1"/>
  <c r="A223" i="1"/>
  <c r="B223" i="1" s="1"/>
  <c r="A224" i="1"/>
  <c r="B224" i="1" s="1"/>
  <c r="A225" i="1"/>
  <c r="B225" i="1" s="1"/>
  <c r="A226" i="1"/>
  <c r="B226" i="1" s="1"/>
  <c r="A227" i="1"/>
  <c r="B227" i="1" s="1"/>
  <c r="A228" i="1"/>
  <c r="B228" i="1" s="1"/>
  <c r="A229" i="1"/>
  <c r="B229" i="1" s="1"/>
  <c r="A230" i="1"/>
  <c r="B230" i="1" s="1"/>
  <c r="A231" i="1"/>
  <c r="B231" i="1" s="1"/>
  <c r="A232" i="1"/>
  <c r="B232" i="1" s="1"/>
  <c r="A233" i="1"/>
  <c r="B233" i="1" s="1"/>
  <c r="A234" i="1"/>
  <c r="B234" i="1" s="1"/>
  <c r="A235" i="1"/>
  <c r="B235" i="1" s="1"/>
  <c r="A236" i="1"/>
  <c r="B236" i="1" s="1"/>
  <c r="A237" i="1"/>
  <c r="B237" i="1" s="1"/>
  <c r="A238" i="1"/>
  <c r="B238" i="1" s="1"/>
  <c r="A239" i="1"/>
  <c r="B239" i="1" s="1"/>
  <c r="A240" i="1"/>
  <c r="B240" i="1" s="1"/>
  <c r="A241" i="1"/>
  <c r="B241" i="1" s="1"/>
  <c r="A242" i="1"/>
  <c r="B242" i="1" s="1"/>
  <c r="A243" i="1"/>
  <c r="B243" i="1" s="1"/>
  <c r="A244" i="1"/>
  <c r="B244" i="1" s="1"/>
  <c r="A245" i="1"/>
  <c r="B245" i="1" s="1"/>
  <c r="A246" i="1"/>
  <c r="B246" i="1" s="1"/>
  <c r="A247" i="1"/>
  <c r="B247" i="1" s="1"/>
  <c r="A248" i="1"/>
  <c r="B248" i="1" s="1"/>
  <c r="A249" i="1"/>
  <c r="B249" i="1" s="1"/>
  <c r="A250" i="1"/>
  <c r="B250" i="1" s="1"/>
  <c r="A251" i="1"/>
  <c r="B251" i="1" s="1"/>
  <c r="A252" i="1"/>
  <c r="B252" i="1" s="1"/>
  <c r="A253" i="1"/>
  <c r="B253" i="1" s="1"/>
  <c r="A254" i="1"/>
  <c r="B254" i="1" s="1"/>
  <c r="A255" i="1"/>
  <c r="B255" i="1" s="1"/>
  <c r="A256" i="1"/>
  <c r="B256" i="1" s="1"/>
  <c r="A257" i="1"/>
  <c r="B257" i="1" s="1"/>
  <c r="A258" i="1"/>
  <c r="B258" i="1" s="1"/>
  <c r="A259" i="1"/>
  <c r="B259" i="1" s="1"/>
  <c r="A260" i="1"/>
  <c r="B260" i="1" s="1"/>
  <c r="A261" i="1"/>
  <c r="B261" i="1" s="1"/>
  <c r="A262" i="1"/>
  <c r="B262" i="1" s="1"/>
  <c r="A263" i="1"/>
  <c r="B263" i="1" s="1"/>
  <c r="A264" i="1"/>
  <c r="B264" i="1" s="1"/>
  <c r="A265" i="1"/>
  <c r="B265" i="1" s="1"/>
  <c r="A266" i="1"/>
  <c r="B266" i="1" s="1"/>
  <c r="A267" i="1"/>
  <c r="B267" i="1" s="1"/>
  <c r="A268" i="1"/>
  <c r="B268" i="1" s="1"/>
  <c r="A269" i="1"/>
  <c r="B269" i="1" s="1"/>
  <c r="A270" i="1"/>
  <c r="B270" i="1" s="1"/>
  <c r="A271" i="1"/>
  <c r="B271" i="1" s="1"/>
  <c r="A272" i="1"/>
  <c r="B272" i="1" s="1"/>
  <c r="A273" i="1"/>
  <c r="B273" i="1" s="1"/>
  <c r="A274" i="1"/>
  <c r="B274" i="1" s="1"/>
  <c r="A275" i="1"/>
  <c r="B275" i="1" s="1"/>
  <c r="A276" i="1"/>
  <c r="B276" i="1" s="1"/>
  <c r="A277" i="1"/>
  <c r="B277" i="1" s="1"/>
  <c r="A278" i="1"/>
  <c r="B278" i="1" s="1"/>
  <c r="A279" i="1"/>
  <c r="B279" i="1" s="1"/>
  <c r="A280" i="1"/>
  <c r="B280" i="1" s="1"/>
  <c r="A281" i="1"/>
  <c r="B281" i="1" s="1"/>
  <c r="A282" i="1"/>
  <c r="B282" i="1" s="1"/>
  <c r="A283" i="1"/>
  <c r="B283" i="1" s="1"/>
  <c r="A284" i="1"/>
  <c r="B284" i="1" s="1"/>
  <c r="A285" i="1"/>
  <c r="B285" i="1" s="1"/>
  <c r="A286" i="1"/>
  <c r="B286" i="1" s="1"/>
  <c r="A287" i="1"/>
  <c r="B287" i="1" s="1"/>
  <c r="A288" i="1"/>
  <c r="B288" i="1" s="1"/>
  <c r="A289" i="1"/>
  <c r="B289" i="1" s="1"/>
  <c r="A290" i="1"/>
  <c r="B290" i="1" s="1"/>
  <c r="A291" i="1"/>
  <c r="B291" i="1" s="1"/>
  <c r="A292" i="1"/>
  <c r="B292" i="1" s="1"/>
  <c r="A293" i="1"/>
  <c r="B293" i="1" s="1"/>
  <c r="A294" i="1"/>
  <c r="B294" i="1" s="1"/>
  <c r="A295" i="1"/>
  <c r="B295" i="1" s="1"/>
  <c r="A296" i="1"/>
  <c r="B296" i="1" s="1"/>
  <c r="A297" i="1"/>
  <c r="B297" i="1" s="1"/>
  <c r="A298" i="1"/>
  <c r="B298" i="1" s="1"/>
  <c r="A299" i="1"/>
  <c r="B299" i="1" s="1"/>
  <c r="A300" i="1"/>
  <c r="B300" i="1" s="1"/>
  <c r="A301" i="1"/>
  <c r="B301" i="1" s="1"/>
  <c r="A302" i="1"/>
  <c r="B302" i="1" s="1"/>
  <c r="A303" i="1"/>
  <c r="B303" i="1" s="1"/>
  <c r="A304" i="1"/>
  <c r="B304" i="1" s="1"/>
  <c r="A305" i="1"/>
  <c r="B305" i="1" s="1"/>
  <c r="A306" i="1"/>
  <c r="B306" i="1" s="1"/>
  <c r="A307" i="1"/>
  <c r="B307" i="1" s="1"/>
  <c r="A308" i="1"/>
  <c r="B308" i="1" s="1"/>
  <c r="A309" i="1"/>
  <c r="B309" i="1" s="1"/>
  <c r="A310" i="1"/>
  <c r="B310" i="1" s="1"/>
  <c r="A311" i="1"/>
  <c r="B311" i="1" s="1"/>
  <c r="A312" i="1"/>
  <c r="B312" i="1" s="1"/>
  <c r="A313" i="1"/>
  <c r="B313" i="1" s="1"/>
  <c r="A314" i="1"/>
  <c r="B314" i="1" s="1"/>
  <c r="A315" i="1"/>
  <c r="B315" i="1" s="1"/>
  <c r="A316" i="1"/>
  <c r="B316" i="1" s="1"/>
  <c r="A317" i="1"/>
  <c r="B317" i="1" s="1"/>
  <c r="A318" i="1"/>
  <c r="B318" i="1" s="1"/>
  <c r="A319" i="1"/>
  <c r="B319" i="1" s="1"/>
  <c r="A320" i="1"/>
  <c r="B320" i="1" s="1"/>
  <c r="A321" i="1"/>
  <c r="B321" i="1" s="1"/>
  <c r="A322" i="1"/>
  <c r="B322" i="1" s="1"/>
  <c r="A323" i="1"/>
  <c r="B323" i="1" s="1"/>
  <c r="A324" i="1"/>
  <c r="B324" i="1" s="1"/>
  <c r="A325" i="1"/>
  <c r="B325" i="1" s="1"/>
  <c r="A326" i="1"/>
  <c r="B326" i="1" s="1"/>
  <c r="A327" i="1"/>
  <c r="B327" i="1" s="1"/>
  <c r="A328" i="1"/>
  <c r="B328" i="1" s="1"/>
  <c r="A329" i="1"/>
  <c r="B329" i="1" s="1"/>
  <c r="A330" i="1"/>
  <c r="B330" i="1" s="1"/>
  <c r="A331" i="1"/>
  <c r="B331" i="1" s="1"/>
  <c r="A332" i="1"/>
  <c r="B332" i="1" s="1"/>
  <c r="A333" i="1"/>
  <c r="B333" i="1" s="1"/>
  <c r="A334" i="1"/>
  <c r="B334" i="1" s="1"/>
  <c r="A335" i="1"/>
  <c r="B335" i="1" s="1"/>
  <c r="A336" i="1"/>
  <c r="B336" i="1" s="1"/>
  <c r="A337" i="1"/>
  <c r="B337" i="1" s="1"/>
  <c r="A338" i="1"/>
  <c r="B338" i="1" s="1"/>
  <c r="A339" i="1"/>
  <c r="B339" i="1" s="1"/>
  <c r="A340" i="1"/>
  <c r="B340" i="1" s="1"/>
  <c r="A341" i="1"/>
  <c r="B341" i="1" s="1"/>
  <c r="A342" i="1"/>
  <c r="B342" i="1" s="1"/>
  <c r="A343" i="1"/>
  <c r="B343" i="1" s="1"/>
  <c r="A344" i="1"/>
  <c r="B344" i="1" s="1"/>
  <c r="A345" i="1"/>
  <c r="B345" i="1" s="1"/>
  <c r="A346" i="1"/>
  <c r="B346" i="1" s="1"/>
  <c r="A347" i="1"/>
  <c r="B347" i="1" s="1"/>
  <c r="A348" i="1"/>
  <c r="B348" i="1" s="1"/>
  <c r="A349" i="1"/>
  <c r="B349" i="1" s="1"/>
  <c r="A350" i="1"/>
  <c r="B350" i="1" s="1"/>
  <c r="A351" i="1"/>
  <c r="B351" i="1" s="1"/>
  <c r="A352" i="1"/>
  <c r="B352" i="1" s="1"/>
  <c r="A353" i="1"/>
  <c r="B353" i="1" s="1"/>
  <c r="A354" i="1"/>
  <c r="B354" i="1" s="1"/>
  <c r="A355" i="1"/>
  <c r="B355" i="1" s="1"/>
  <c r="A356" i="1"/>
  <c r="B356" i="1" s="1"/>
  <c r="A357" i="1"/>
  <c r="B357" i="1" s="1"/>
  <c r="A358" i="1"/>
  <c r="B358" i="1" s="1"/>
  <c r="A359" i="1"/>
  <c r="B359" i="1" s="1"/>
  <c r="A360" i="1"/>
  <c r="B360" i="1" s="1"/>
  <c r="A361" i="1"/>
  <c r="B361" i="1" s="1"/>
  <c r="A362" i="1"/>
  <c r="B362" i="1" s="1"/>
  <c r="A363" i="1"/>
  <c r="B363" i="1" s="1"/>
  <c r="A364" i="1"/>
  <c r="B364" i="1" s="1"/>
  <c r="A365" i="1"/>
  <c r="B365" i="1" s="1"/>
  <c r="A366" i="1"/>
  <c r="B366" i="1" s="1"/>
  <c r="A367" i="1"/>
  <c r="B367" i="1" s="1"/>
  <c r="A368" i="1"/>
  <c r="B368" i="1" s="1"/>
  <c r="A369" i="1"/>
  <c r="B369" i="1" s="1"/>
  <c r="A370" i="1"/>
  <c r="B370" i="1" s="1"/>
  <c r="A371" i="1"/>
  <c r="B371" i="1" s="1"/>
  <c r="A372" i="1"/>
  <c r="B372" i="1" s="1"/>
  <c r="A373" i="1"/>
  <c r="B373" i="1" s="1"/>
  <c r="A374" i="1"/>
  <c r="B374" i="1" s="1"/>
  <c r="A375" i="1"/>
  <c r="B375" i="1" s="1"/>
  <c r="A376" i="1"/>
  <c r="B376" i="1" s="1"/>
  <c r="A377" i="1"/>
  <c r="B377" i="1" s="1"/>
  <c r="A378" i="1"/>
  <c r="B378" i="1" s="1"/>
  <c r="A379" i="1"/>
  <c r="B379" i="1" s="1"/>
  <c r="A380" i="1"/>
  <c r="B380" i="1" s="1"/>
  <c r="A381" i="1"/>
  <c r="B381" i="1" s="1"/>
  <c r="A382" i="1"/>
  <c r="B382" i="1" s="1"/>
  <c r="A383" i="1"/>
  <c r="B383" i="1" s="1"/>
  <c r="A384" i="1"/>
  <c r="B384" i="1" s="1"/>
  <c r="A385" i="1"/>
  <c r="B385" i="1" s="1"/>
  <c r="A386" i="1"/>
  <c r="B386" i="1" s="1"/>
  <c r="A387" i="1"/>
  <c r="B387" i="1" s="1"/>
  <c r="A388" i="1"/>
  <c r="B388" i="1" s="1"/>
  <c r="A389" i="1"/>
  <c r="B389" i="1" s="1"/>
  <c r="A390" i="1"/>
  <c r="B390" i="1" s="1"/>
  <c r="A391" i="1"/>
  <c r="B391" i="1" s="1"/>
  <c r="A392" i="1"/>
  <c r="B392" i="1" s="1"/>
  <c r="A393" i="1"/>
  <c r="B393" i="1" s="1"/>
  <c r="A394" i="1"/>
  <c r="B394" i="1" s="1"/>
  <c r="A395" i="1"/>
  <c r="B395" i="1" s="1"/>
  <c r="A396" i="1"/>
  <c r="B396" i="1" s="1"/>
  <c r="A397" i="1"/>
  <c r="B397" i="1" s="1"/>
  <c r="A398" i="1"/>
  <c r="B398" i="1" s="1"/>
  <c r="A399" i="1"/>
  <c r="B399" i="1" s="1"/>
  <c r="A400" i="1"/>
  <c r="B400" i="1" s="1"/>
  <c r="A401" i="1"/>
  <c r="B401" i="1" s="1"/>
  <c r="A402" i="1"/>
  <c r="B402" i="1" s="1"/>
  <c r="A403" i="1"/>
  <c r="B403" i="1" s="1"/>
  <c r="A404" i="1"/>
  <c r="B404" i="1" s="1"/>
  <c r="A405" i="1"/>
  <c r="B405" i="1" s="1"/>
  <c r="A406" i="1"/>
  <c r="B406" i="1" s="1"/>
  <c r="A407" i="1"/>
  <c r="B407" i="1" s="1"/>
  <c r="A408" i="1"/>
  <c r="B408" i="1" s="1"/>
  <c r="A409" i="1"/>
  <c r="B409" i="1" s="1"/>
  <c r="A410" i="1"/>
  <c r="B410" i="1" s="1"/>
  <c r="A411" i="1"/>
  <c r="B411" i="1" s="1"/>
  <c r="A412" i="1"/>
  <c r="B412" i="1" s="1"/>
  <c r="A413" i="1"/>
  <c r="B413" i="1" s="1"/>
  <c r="A414" i="1"/>
  <c r="B414" i="1" s="1"/>
  <c r="A415" i="1"/>
  <c r="B415" i="1" s="1"/>
  <c r="A416" i="1"/>
  <c r="B416" i="1" s="1"/>
  <c r="A417" i="1"/>
  <c r="B417" i="1" s="1"/>
  <c r="A418" i="1"/>
  <c r="B418" i="1" s="1"/>
  <c r="A419" i="1"/>
  <c r="B419" i="1" s="1"/>
  <c r="A420" i="1"/>
  <c r="B420" i="1" s="1"/>
  <c r="A421" i="1"/>
  <c r="B421" i="1" s="1"/>
  <c r="A422" i="1"/>
  <c r="B422" i="1" s="1"/>
  <c r="A423" i="1"/>
  <c r="B423" i="1" s="1"/>
  <c r="A424" i="1"/>
  <c r="B424" i="1" s="1"/>
  <c r="A425" i="1"/>
  <c r="B425" i="1" s="1"/>
  <c r="A426" i="1"/>
  <c r="B426" i="1" s="1"/>
  <c r="A427" i="1"/>
  <c r="B427" i="1" s="1"/>
  <c r="A428" i="1"/>
  <c r="B428" i="1" s="1"/>
  <c r="A429" i="1"/>
  <c r="B429" i="1" s="1"/>
  <c r="A430" i="1"/>
  <c r="B430" i="1" s="1"/>
  <c r="A431" i="1"/>
  <c r="B431" i="1" s="1"/>
  <c r="A432" i="1"/>
  <c r="B432" i="1" s="1"/>
  <c r="A433" i="1"/>
  <c r="B433" i="1" s="1"/>
  <c r="A434" i="1"/>
  <c r="B434" i="1" s="1"/>
  <c r="A435" i="1"/>
  <c r="B435" i="1" s="1"/>
  <c r="A436" i="1"/>
  <c r="B436" i="1" s="1"/>
  <c r="A437" i="1"/>
  <c r="B437" i="1" s="1"/>
  <c r="A438" i="1"/>
  <c r="B438" i="1" s="1"/>
  <c r="A439" i="1"/>
  <c r="B439" i="1" s="1"/>
  <c r="A440" i="1"/>
  <c r="B440" i="1" s="1"/>
  <c r="A441" i="1"/>
  <c r="B441" i="1" s="1"/>
  <c r="A442" i="1"/>
  <c r="B442" i="1" s="1"/>
  <c r="A443" i="1"/>
  <c r="B443" i="1" s="1"/>
  <c r="A444" i="1"/>
  <c r="B444" i="1" s="1"/>
  <c r="A445" i="1"/>
  <c r="B445" i="1" s="1"/>
  <c r="A446" i="1"/>
  <c r="B446" i="1" s="1"/>
  <c r="A447" i="1"/>
  <c r="B447" i="1" s="1"/>
  <c r="A448" i="1"/>
  <c r="B448" i="1" s="1"/>
  <c r="A449" i="1"/>
  <c r="B449" i="1" s="1"/>
  <c r="A450" i="1"/>
  <c r="B450" i="1" s="1"/>
  <c r="A451" i="1"/>
  <c r="B451" i="1" s="1"/>
  <c r="A452" i="1"/>
  <c r="B452" i="1" s="1"/>
  <c r="A453" i="1"/>
  <c r="B453" i="1" s="1"/>
  <c r="A454" i="1"/>
  <c r="B454" i="1" s="1"/>
  <c r="A455" i="1"/>
  <c r="B455" i="1" s="1"/>
  <c r="A456" i="1"/>
  <c r="B456" i="1" s="1"/>
  <c r="A457" i="1"/>
  <c r="B457" i="1" s="1"/>
  <c r="A458" i="1"/>
  <c r="B458" i="1" s="1"/>
  <c r="A459" i="1"/>
  <c r="B459" i="1" s="1"/>
  <c r="A460" i="1"/>
  <c r="B460" i="1" s="1"/>
  <c r="A461" i="1"/>
  <c r="B461" i="1" s="1"/>
  <c r="A462" i="1"/>
  <c r="B462" i="1" s="1"/>
  <c r="A463" i="1"/>
  <c r="B463" i="1" s="1"/>
  <c r="A464" i="1"/>
  <c r="B464" i="1" s="1"/>
  <c r="A465" i="1"/>
  <c r="B465" i="1" s="1"/>
  <c r="A466" i="1"/>
  <c r="B466" i="1" s="1"/>
  <c r="A467" i="1"/>
  <c r="B467" i="1" s="1"/>
  <c r="A468" i="1"/>
  <c r="B468" i="1" s="1"/>
  <c r="A469" i="1"/>
  <c r="B469" i="1" s="1"/>
  <c r="A470" i="1"/>
  <c r="B470" i="1" s="1"/>
  <c r="A471" i="1"/>
  <c r="B471" i="1" s="1"/>
  <c r="A472" i="1"/>
  <c r="B472" i="1" s="1"/>
  <c r="A473" i="1"/>
  <c r="B473" i="1" s="1"/>
  <c r="A474" i="1"/>
  <c r="B474" i="1" s="1"/>
  <c r="A475" i="1"/>
  <c r="B475" i="1" s="1"/>
  <c r="A476" i="1"/>
  <c r="B476" i="1" s="1"/>
  <c r="A477" i="1"/>
  <c r="B477" i="1" s="1"/>
  <c r="A478" i="1"/>
  <c r="B478" i="1" s="1"/>
  <c r="A479" i="1"/>
  <c r="B479" i="1" s="1"/>
  <c r="A480" i="1"/>
  <c r="B480" i="1" s="1"/>
  <c r="A481" i="1"/>
  <c r="B481" i="1" s="1"/>
  <c r="A482" i="1"/>
  <c r="B482" i="1" s="1"/>
  <c r="A483" i="1"/>
  <c r="B483" i="1" s="1"/>
  <c r="A484" i="1"/>
  <c r="B484" i="1" s="1"/>
  <c r="A485" i="1"/>
  <c r="B485" i="1" s="1"/>
  <c r="A486" i="1"/>
  <c r="B486" i="1" s="1"/>
  <c r="A487" i="1"/>
  <c r="B487" i="1" s="1"/>
  <c r="A488" i="1"/>
  <c r="B488" i="1" s="1"/>
  <c r="A489" i="1"/>
  <c r="B489" i="1" s="1"/>
  <c r="A490" i="1"/>
  <c r="B490" i="1" s="1"/>
  <c r="A491" i="1"/>
  <c r="B491" i="1" s="1"/>
  <c r="A492" i="1"/>
  <c r="B492" i="1" s="1"/>
  <c r="A493" i="1"/>
  <c r="B493" i="1" s="1"/>
  <c r="A494" i="1"/>
  <c r="B494" i="1" s="1"/>
  <c r="A495" i="1"/>
  <c r="B495" i="1" s="1"/>
  <c r="A496" i="1"/>
  <c r="B496" i="1" s="1"/>
  <c r="A497" i="1"/>
  <c r="B497" i="1" s="1"/>
  <c r="A498" i="1"/>
  <c r="B498" i="1" s="1"/>
  <c r="A499" i="1"/>
  <c r="B499" i="1" s="1"/>
  <c r="A500" i="1"/>
  <c r="B500" i="1" s="1"/>
  <c r="A501" i="1"/>
  <c r="B501" i="1" s="1"/>
  <c r="A502" i="1"/>
  <c r="B502" i="1" s="1"/>
  <c r="A503" i="1"/>
  <c r="B503" i="1" s="1"/>
  <c r="A504" i="1"/>
  <c r="B504" i="1" s="1"/>
  <c r="A505" i="1"/>
  <c r="B505" i="1" s="1"/>
  <c r="A506" i="1"/>
  <c r="B506" i="1" s="1"/>
  <c r="A507" i="1"/>
  <c r="B507" i="1" s="1"/>
  <c r="A508" i="1"/>
  <c r="B508" i="1" s="1"/>
  <c r="A509" i="1"/>
  <c r="B509" i="1" s="1"/>
  <c r="A510" i="1"/>
  <c r="B510" i="1" s="1"/>
  <c r="A511" i="1"/>
  <c r="B511" i="1" s="1"/>
  <c r="A512" i="1"/>
  <c r="B512" i="1" s="1"/>
  <c r="A513" i="1"/>
  <c r="B513" i="1" s="1"/>
  <c r="A514" i="1"/>
  <c r="B514" i="1" s="1"/>
  <c r="A515" i="1"/>
  <c r="B515" i="1" s="1"/>
  <c r="A516" i="1"/>
  <c r="B516" i="1" s="1"/>
  <c r="A517" i="1"/>
  <c r="B517" i="1" s="1"/>
  <c r="A518" i="1"/>
  <c r="B518" i="1" s="1"/>
  <c r="A519" i="1"/>
  <c r="B519" i="1" s="1"/>
  <c r="A520" i="1"/>
  <c r="B520" i="1" s="1"/>
  <c r="A521" i="1"/>
  <c r="B521" i="1" s="1"/>
  <c r="A522" i="1"/>
  <c r="B522" i="1" s="1"/>
  <c r="A523" i="1"/>
  <c r="B523" i="1" s="1"/>
  <c r="A524" i="1"/>
  <c r="B524" i="1" s="1"/>
  <c r="A525" i="1"/>
  <c r="B525" i="1" s="1"/>
  <c r="A526" i="1"/>
  <c r="B526" i="1" s="1"/>
  <c r="A527" i="1"/>
  <c r="B527" i="1" s="1"/>
  <c r="A528" i="1"/>
  <c r="B528" i="1" s="1"/>
  <c r="A529" i="1"/>
  <c r="B529" i="1" s="1"/>
  <c r="A530" i="1"/>
  <c r="B530" i="1" s="1"/>
  <c r="A531" i="1"/>
  <c r="B531" i="1" s="1"/>
  <c r="A532" i="1"/>
  <c r="B532" i="1" s="1"/>
  <c r="A533" i="1"/>
  <c r="B533" i="1" s="1"/>
  <c r="A534" i="1"/>
  <c r="B534" i="1" s="1"/>
  <c r="A535" i="1"/>
  <c r="B535" i="1" s="1"/>
  <c r="A536" i="1"/>
  <c r="B536" i="1" s="1"/>
  <c r="A537" i="1"/>
  <c r="B537" i="1" s="1"/>
  <c r="A538" i="1"/>
  <c r="B538" i="1" s="1"/>
  <c r="A539" i="1"/>
  <c r="B539" i="1" s="1"/>
  <c r="A540" i="1"/>
  <c r="B540" i="1" s="1"/>
  <c r="A541" i="1"/>
  <c r="B541" i="1" s="1"/>
  <c r="A542" i="1"/>
  <c r="B542" i="1" s="1"/>
  <c r="A543" i="1"/>
  <c r="B543" i="1" s="1"/>
  <c r="A544" i="1"/>
  <c r="B544" i="1" s="1"/>
  <c r="A545" i="1"/>
  <c r="B545" i="1" s="1"/>
  <c r="A546" i="1"/>
  <c r="B546" i="1" s="1"/>
  <c r="A547" i="1"/>
  <c r="B547" i="1" s="1"/>
  <c r="A548" i="1"/>
  <c r="B548" i="1" s="1"/>
  <c r="A549" i="1"/>
  <c r="B549" i="1" s="1"/>
  <c r="A550" i="1"/>
  <c r="B550" i="1" s="1"/>
  <c r="A551" i="1"/>
  <c r="B551" i="1" s="1"/>
  <c r="A552" i="1"/>
  <c r="B552" i="1" s="1"/>
  <c r="A553" i="1"/>
  <c r="B553" i="1" s="1"/>
  <c r="A554" i="1"/>
  <c r="B554" i="1" s="1"/>
  <c r="A555" i="1"/>
  <c r="B555" i="1" s="1"/>
  <c r="A556" i="1"/>
  <c r="B556" i="1" s="1"/>
  <c r="A557" i="1"/>
  <c r="B557" i="1" s="1"/>
  <c r="A558" i="1"/>
  <c r="B558" i="1" s="1"/>
  <c r="A559" i="1"/>
  <c r="B559" i="1" s="1"/>
  <c r="A560" i="1"/>
  <c r="B560" i="1" s="1"/>
  <c r="A561" i="1"/>
  <c r="B561" i="1" s="1"/>
  <c r="A562" i="1"/>
  <c r="B562" i="1" s="1"/>
  <c r="A563" i="1"/>
  <c r="B563" i="1" s="1"/>
  <c r="A564" i="1"/>
  <c r="B564" i="1" s="1"/>
  <c r="A565" i="1"/>
  <c r="B565" i="1" s="1"/>
  <c r="A566" i="1"/>
  <c r="B566" i="1" s="1"/>
  <c r="A567" i="1"/>
  <c r="B567" i="1" s="1"/>
  <c r="A568" i="1"/>
  <c r="B568" i="1" s="1"/>
  <c r="A569" i="1"/>
  <c r="B569" i="1" s="1"/>
  <c r="A570" i="1"/>
  <c r="B570" i="1" s="1"/>
  <c r="A571" i="1"/>
  <c r="B571" i="1" s="1"/>
  <c r="A572" i="1"/>
  <c r="B572" i="1" s="1"/>
  <c r="A573" i="1"/>
  <c r="B573" i="1" s="1"/>
  <c r="A574" i="1"/>
  <c r="B574" i="1" s="1"/>
  <c r="A575" i="1"/>
  <c r="B575" i="1" s="1"/>
  <c r="A576" i="1"/>
  <c r="B576" i="1" s="1"/>
  <c r="A577" i="1"/>
  <c r="B577" i="1" s="1"/>
  <c r="A578" i="1"/>
  <c r="B578" i="1" s="1"/>
  <c r="A579" i="1"/>
  <c r="B579" i="1" s="1"/>
  <c r="A580" i="1"/>
  <c r="B580" i="1" s="1"/>
  <c r="A581" i="1"/>
  <c r="B581" i="1" s="1"/>
  <c r="A582" i="1"/>
  <c r="B582" i="1" s="1"/>
  <c r="A583" i="1"/>
  <c r="B583" i="1" s="1"/>
  <c r="A584" i="1"/>
  <c r="B584" i="1" s="1"/>
  <c r="A585" i="1"/>
  <c r="B585" i="1" s="1"/>
  <c r="A586" i="1"/>
  <c r="B586" i="1" s="1"/>
  <c r="A587" i="1"/>
  <c r="B587" i="1" s="1"/>
  <c r="A588" i="1"/>
  <c r="B588" i="1" s="1"/>
  <c r="A589" i="1"/>
  <c r="B589" i="1" s="1"/>
  <c r="A590" i="1"/>
  <c r="B590" i="1" s="1"/>
  <c r="A591" i="1"/>
  <c r="B591" i="1" s="1"/>
  <c r="A592" i="1"/>
  <c r="B592" i="1" s="1"/>
  <c r="A593" i="1"/>
  <c r="B593" i="1" s="1"/>
  <c r="A594" i="1"/>
  <c r="B594" i="1" s="1"/>
  <c r="A595" i="1"/>
  <c r="B595" i="1" s="1"/>
  <c r="A596" i="1"/>
  <c r="B596" i="1" s="1"/>
  <c r="A597" i="1"/>
  <c r="B597" i="1" s="1"/>
  <c r="A598" i="1"/>
  <c r="B598" i="1" s="1"/>
  <c r="A599" i="1"/>
  <c r="B599" i="1" s="1"/>
  <c r="A600" i="1"/>
  <c r="B600" i="1" s="1"/>
  <c r="A601" i="1"/>
  <c r="B601" i="1" s="1"/>
  <c r="A602" i="1"/>
  <c r="B602" i="1" s="1"/>
  <c r="A603" i="1"/>
  <c r="B603" i="1" s="1"/>
  <c r="A604" i="1"/>
  <c r="B604" i="1" s="1"/>
  <c r="A605" i="1"/>
  <c r="B605" i="1" s="1"/>
  <c r="A606" i="1"/>
  <c r="B606" i="1" s="1"/>
  <c r="A607" i="1"/>
  <c r="B607" i="1" s="1"/>
  <c r="A608" i="1"/>
  <c r="B608" i="1" s="1"/>
  <c r="A609" i="1"/>
  <c r="B609" i="1" s="1"/>
  <c r="A610" i="1"/>
  <c r="B610" i="1" s="1"/>
  <c r="A611" i="1"/>
  <c r="B611" i="1" s="1"/>
  <c r="A612" i="1"/>
  <c r="B612" i="1" s="1"/>
  <c r="A613" i="1"/>
  <c r="B613" i="1" s="1"/>
  <c r="A614" i="1"/>
  <c r="B614" i="1" s="1"/>
  <c r="A615" i="1"/>
  <c r="B615" i="1" s="1"/>
  <c r="A616" i="1"/>
  <c r="B616" i="1" s="1"/>
  <c r="A617" i="1"/>
  <c r="B617" i="1" s="1"/>
  <c r="A618" i="1"/>
  <c r="B618" i="1" s="1"/>
  <c r="A619" i="1"/>
  <c r="B619" i="1" s="1"/>
  <c r="A620" i="1"/>
  <c r="B620" i="1" s="1"/>
  <c r="A621" i="1"/>
  <c r="B621" i="1" s="1"/>
  <c r="A622" i="1"/>
  <c r="B622" i="1" s="1"/>
  <c r="A623" i="1"/>
  <c r="B623" i="1" s="1"/>
  <c r="A624" i="1"/>
  <c r="B624" i="1" s="1"/>
  <c r="A625" i="1"/>
  <c r="B625" i="1" s="1"/>
  <c r="A626" i="1"/>
  <c r="B626" i="1" s="1"/>
  <c r="A627" i="1"/>
  <c r="B627" i="1" s="1"/>
  <c r="A628" i="1"/>
  <c r="B628" i="1" s="1"/>
  <c r="A629" i="1"/>
  <c r="B629" i="1" s="1"/>
  <c r="A630" i="1"/>
  <c r="B630" i="1" s="1"/>
  <c r="A631" i="1"/>
  <c r="B631" i="1" s="1"/>
  <c r="A632" i="1"/>
  <c r="B632" i="1" s="1"/>
  <c r="A633" i="1"/>
  <c r="B633" i="1" s="1"/>
  <c r="A634" i="1"/>
  <c r="B634" i="1" s="1"/>
  <c r="A635" i="1"/>
  <c r="B635" i="1" s="1"/>
  <c r="A636" i="1"/>
  <c r="B636" i="1" s="1"/>
  <c r="A637" i="1"/>
  <c r="B637" i="1" s="1"/>
  <c r="A638" i="1"/>
  <c r="B638" i="1" s="1"/>
  <c r="A639" i="1"/>
  <c r="B639" i="1" s="1"/>
  <c r="A640" i="1"/>
  <c r="B640" i="1" s="1"/>
  <c r="A641" i="1"/>
  <c r="B641" i="1" s="1"/>
  <c r="A642" i="1"/>
  <c r="B642" i="1" s="1"/>
  <c r="A643" i="1"/>
  <c r="B643" i="1" s="1"/>
  <c r="A644" i="1"/>
  <c r="B644" i="1" s="1"/>
  <c r="A645" i="1"/>
  <c r="B645" i="1" s="1"/>
  <c r="A646" i="1"/>
  <c r="B646" i="1" s="1"/>
  <c r="A647" i="1"/>
  <c r="B647" i="1" s="1"/>
  <c r="A648" i="1"/>
  <c r="B648" i="1" s="1"/>
  <c r="A649" i="1"/>
  <c r="B649" i="1" s="1"/>
  <c r="A650" i="1"/>
  <c r="B650" i="1" s="1"/>
  <c r="A651" i="1"/>
  <c r="B651" i="1" s="1"/>
  <c r="A652" i="1"/>
  <c r="B652" i="1" s="1"/>
  <c r="A653" i="1"/>
  <c r="B653" i="1" s="1"/>
  <c r="A654" i="1"/>
  <c r="B654" i="1" s="1"/>
  <c r="A655" i="1"/>
  <c r="B655" i="1" s="1"/>
  <c r="A656" i="1"/>
  <c r="B656" i="1" s="1"/>
  <c r="A657" i="1"/>
  <c r="B657" i="1" s="1"/>
  <c r="A658" i="1"/>
  <c r="B658" i="1" s="1"/>
  <c r="A659" i="1"/>
  <c r="B659" i="1" s="1"/>
  <c r="A660" i="1"/>
  <c r="B660" i="1" s="1"/>
  <c r="A661" i="1"/>
  <c r="B661" i="1" s="1"/>
  <c r="A662" i="1"/>
  <c r="B662" i="1" s="1"/>
  <c r="A663" i="1"/>
  <c r="B663" i="1" s="1"/>
  <c r="A664" i="1"/>
  <c r="B664" i="1" s="1"/>
  <c r="A665" i="1"/>
  <c r="B665" i="1" s="1"/>
  <c r="A666" i="1"/>
  <c r="B666" i="1" s="1"/>
  <c r="A667" i="1"/>
  <c r="B667" i="1" s="1"/>
  <c r="A668" i="1"/>
  <c r="B668" i="1" s="1"/>
  <c r="A669" i="1"/>
  <c r="B669" i="1" s="1"/>
  <c r="A670" i="1"/>
  <c r="B670" i="1" s="1"/>
  <c r="A671" i="1"/>
  <c r="B671" i="1" s="1"/>
  <c r="A672" i="1"/>
  <c r="B672" i="1" s="1"/>
  <c r="A673" i="1"/>
  <c r="B673" i="1" s="1"/>
  <c r="A674" i="1"/>
  <c r="B674" i="1" s="1"/>
  <c r="A675" i="1"/>
  <c r="B675" i="1" s="1"/>
  <c r="A676" i="1"/>
  <c r="B676" i="1" s="1"/>
  <c r="A677" i="1"/>
  <c r="B677" i="1" s="1"/>
  <c r="A678" i="1"/>
  <c r="B678" i="1" s="1"/>
  <c r="A679" i="1"/>
  <c r="B679" i="1" s="1"/>
  <c r="A680" i="1"/>
  <c r="B680" i="1" s="1"/>
  <c r="A681" i="1"/>
  <c r="B681" i="1" s="1"/>
  <c r="A682" i="1"/>
  <c r="B682" i="1" s="1"/>
  <c r="A683" i="1"/>
  <c r="B683" i="1" s="1"/>
  <c r="A684" i="1"/>
  <c r="B684" i="1" s="1"/>
  <c r="A685" i="1"/>
  <c r="B685" i="1" s="1"/>
  <c r="A686" i="1"/>
  <c r="B686" i="1" s="1"/>
  <c r="A687" i="1"/>
  <c r="B687" i="1" s="1"/>
  <c r="A688" i="1"/>
  <c r="B688" i="1" s="1"/>
  <c r="A689" i="1"/>
  <c r="B689" i="1" s="1"/>
  <c r="A690" i="1"/>
  <c r="B690" i="1" s="1"/>
  <c r="A691" i="1"/>
  <c r="B691" i="1" s="1"/>
  <c r="A692" i="1"/>
  <c r="B692" i="1" s="1"/>
  <c r="A693" i="1"/>
  <c r="B693" i="1" s="1"/>
  <c r="A694" i="1"/>
  <c r="B694" i="1" s="1"/>
  <c r="A695" i="1"/>
  <c r="B695" i="1" s="1"/>
  <c r="A696" i="1"/>
  <c r="B696" i="1" s="1"/>
  <c r="A697" i="1"/>
  <c r="B697" i="1" s="1"/>
  <c r="A698" i="1"/>
  <c r="B698" i="1" s="1"/>
  <c r="A699" i="1"/>
  <c r="B699" i="1" s="1"/>
  <c r="A700" i="1"/>
  <c r="B700" i="1" s="1"/>
  <c r="A701" i="1"/>
  <c r="B701" i="1" s="1"/>
  <c r="A702" i="1"/>
  <c r="B702" i="1" s="1"/>
  <c r="A703" i="1"/>
  <c r="B703" i="1" s="1"/>
  <c r="A704" i="1"/>
  <c r="B704" i="1" s="1"/>
  <c r="A705" i="1"/>
  <c r="B705" i="1" s="1"/>
  <c r="A706" i="1"/>
  <c r="B706" i="1" s="1"/>
  <c r="A707" i="1"/>
  <c r="B707" i="1" s="1"/>
  <c r="A708" i="1"/>
  <c r="B708" i="1" s="1"/>
  <c r="A709" i="1"/>
  <c r="B709" i="1" s="1"/>
  <c r="A710" i="1"/>
  <c r="B710" i="1" s="1"/>
  <c r="A711" i="1"/>
  <c r="B711" i="1" s="1"/>
  <c r="A712" i="1"/>
  <c r="B712" i="1" s="1"/>
  <c r="A713" i="1"/>
  <c r="B713" i="1" s="1"/>
  <c r="A714" i="1"/>
  <c r="B714" i="1" s="1"/>
  <c r="A715" i="1"/>
  <c r="B715" i="1" s="1"/>
  <c r="A716" i="1"/>
  <c r="B716" i="1" s="1"/>
  <c r="A717" i="1"/>
  <c r="B717" i="1" s="1"/>
  <c r="A718" i="1"/>
  <c r="B718" i="1" s="1"/>
  <c r="A719" i="1"/>
  <c r="B719" i="1" s="1"/>
  <c r="A720" i="1"/>
  <c r="B720" i="1" s="1"/>
  <c r="A721" i="1"/>
  <c r="B721" i="1" s="1"/>
  <c r="A722" i="1"/>
  <c r="B722" i="1" s="1"/>
  <c r="A723" i="1"/>
  <c r="B723" i="1" s="1"/>
  <c r="A724" i="1"/>
  <c r="B724" i="1" s="1"/>
  <c r="A725" i="1"/>
  <c r="B725" i="1" s="1"/>
  <c r="A726" i="1"/>
  <c r="B726" i="1" s="1"/>
  <c r="A727" i="1"/>
  <c r="B727" i="1" s="1"/>
  <c r="A728" i="1"/>
  <c r="B728" i="1" s="1"/>
  <c r="A729" i="1"/>
  <c r="B729" i="1" s="1"/>
  <c r="A730" i="1"/>
  <c r="B730" i="1" s="1"/>
  <c r="A731" i="1"/>
  <c r="B731" i="1" s="1"/>
  <c r="A732" i="1"/>
  <c r="B732" i="1" s="1"/>
  <c r="A733" i="1"/>
  <c r="B733" i="1" s="1"/>
  <c r="A734" i="1"/>
  <c r="B734" i="1" s="1"/>
  <c r="A735" i="1"/>
  <c r="B735" i="1" s="1"/>
  <c r="A736" i="1"/>
  <c r="B736" i="1" s="1"/>
  <c r="A737" i="1"/>
  <c r="B737" i="1" s="1"/>
  <c r="A738" i="1"/>
  <c r="B738" i="1" s="1"/>
  <c r="A739" i="1"/>
  <c r="B739" i="1" s="1"/>
  <c r="A740" i="1"/>
  <c r="B740" i="1" s="1"/>
  <c r="A741" i="1"/>
  <c r="B741" i="1" s="1"/>
  <c r="A742" i="1"/>
  <c r="B742" i="1" s="1"/>
  <c r="A743" i="1"/>
  <c r="B743" i="1" s="1"/>
  <c r="A744" i="1"/>
  <c r="B744" i="1" s="1"/>
  <c r="A745" i="1"/>
  <c r="B745" i="1" s="1"/>
  <c r="A746" i="1"/>
  <c r="B746" i="1" s="1"/>
  <c r="A747" i="1"/>
  <c r="B747" i="1" s="1"/>
  <c r="A748" i="1"/>
  <c r="B748" i="1" s="1"/>
  <c r="A749" i="1"/>
  <c r="B749" i="1" s="1"/>
  <c r="A750" i="1"/>
  <c r="B750" i="1" s="1"/>
  <c r="A751" i="1"/>
  <c r="B751" i="1" s="1"/>
  <c r="A752" i="1"/>
  <c r="B752" i="1" s="1"/>
  <c r="A753" i="1"/>
  <c r="B753" i="1" s="1"/>
  <c r="A754" i="1"/>
  <c r="B754" i="1" s="1"/>
  <c r="A755" i="1"/>
  <c r="B755" i="1" s="1"/>
  <c r="A756" i="1"/>
  <c r="B756" i="1" s="1"/>
  <c r="A757" i="1"/>
  <c r="B757" i="1" s="1"/>
  <c r="A758" i="1"/>
  <c r="B758" i="1" s="1"/>
  <c r="A759" i="1"/>
  <c r="B759" i="1" s="1"/>
  <c r="A760" i="1"/>
  <c r="B760" i="1" s="1"/>
  <c r="A761" i="1"/>
  <c r="B761" i="1" s="1"/>
  <c r="A762" i="1"/>
  <c r="B762" i="1" s="1"/>
  <c r="A763" i="1"/>
  <c r="B763" i="1" s="1"/>
  <c r="A764" i="1"/>
  <c r="B764" i="1" s="1"/>
  <c r="A765" i="1"/>
  <c r="B765" i="1" s="1"/>
  <c r="A766" i="1"/>
  <c r="B766" i="1" s="1"/>
  <c r="A767" i="1"/>
  <c r="B767" i="1" s="1"/>
  <c r="A768" i="1"/>
  <c r="B768" i="1" s="1"/>
  <c r="A769" i="1"/>
  <c r="B769" i="1" s="1"/>
  <c r="A770" i="1"/>
  <c r="B770" i="1" s="1"/>
  <c r="A771" i="1"/>
  <c r="B771" i="1" s="1"/>
  <c r="A772" i="1"/>
  <c r="B772" i="1" s="1"/>
  <c r="A773" i="1"/>
  <c r="B773" i="1" s="1"/>
  <c r="A774" i="1"/>
  <c r="B774" i="1" s="1"/>
  <c r="A775" i="1"/>
  <c r="B775" i="1" s="1"/>
  <c r="A776" i="1"/>
  <c r="B776" i="1" s="1"/>
  <c r="A777" i="1"/>
  <c r="B777" i="1" s="1"/>
  <c r="A778" i="1"/>
  <c r="B778" i="1" s="1"/>
  <c r="A779" i="1"/>
  <c r="B779" i="1" s="1"/>
  <c r="A780" i="1"/>
  <c r="B780" i="1" s="1"/>
  <c r="A781" i="1"/>
  <c r="B781" i="1" s="1"/>
  <c r="A782" i="1"/>
  <c r="B782" i="1" s="1"/>
  <c r="A783" i="1"/>
  <c r="B783" i="1" s="1"/>
  <c r="A784" i="1"/>
  <c r="B784" i="1" s="1"/>
  <c r="A785" i="1"/>
  <c r="B785" i="1" s="1"/>
  <c r="A786" i="1"/>
  <c r="B786" i="1" s="1"/>
  <c r="A787" i="1"/>
  <c r="B787" i="1" s="1"/>
  <c r="A788" i="1"/>
  <c r="B788" i="1" s="1"/>
  <c r="A789" i="1"/>
  <c r="B789" i="1" s="1"/>
  <c r="A790" i="1"/>
  <c r="B790" i="1" s="1"/>
  <c r="A791" i="1"/>
  <c r="B791" i="1" s="1"/>
  <c r="A792" i="1"/>
  <c r="B792" i="1" s="1"/>
  <c r="A793" i="1"/>
  <c r="B793" i="1" s="1"/>
  <c r="A794" i="1"/>
  <c r="B794" i="1" s="1"/>
  <c r="A795" i="1"/>
  <c r="B795" i="1" s="1"/>
  <c r="A796" i="1"/>
  <c r="B796" i="1" s="1"/>
  <c r="A797" i="1"/>
  <c r="B797" i="1" s="1"/>
  <c r="A798" i="1"/>
  <c r="B798" i="1" s="1"/>
  <c r="A799" i="1"/>
  <c r="B799" i="1" s="1"/>
  <c r="A800" i="1"/>
  <c r="B800" i="1" s="1"/>
  <c r="A801" i="1"/>
  <c r="B801" i="1" s="1"/>
  <c r="A802" i="1"/>
  <c r="B802" i="1" s="1"/>
  <c r="A803" i="1"/>
  <c r="B803" i="1" s="1"/>
  <c r="A804" i="1"/>
  <c r="B804" i="1" s="1"/>
  <c r="A805" i="1"/>
  <c r="B805" i="1" s="1"/>
  <c r="A806" i="1"/>
  <c r="B806" i="1" s="1"/>
  <c r="A807" i="1"/>
  <c r="B807" i="1" s="1"/>
  <c r="A808" i="1"/>
  <c r="B808" i="1" s="1"/>
  <c r="A809" i="1"/>
  <c r="B809" i="1" s="1"/>
  <c r="A810" i="1"/>
  <c r="B810" i="1" s="1"/>
  <c r="A811" i="1"/>
  <c r="B811" i="1" s="1"/>
  <c r="A812" i="1"/>
  <c r="B812" i="1" s="1"/>
  <c r="A813" i="1"/>
  <c r="B813" i="1" s="1"/>
  <c r="A814" i="1"/>
  <c r="B814" i="1" s="1"/>
  <c r="A815" i="1"/>
  <c r="B815" i="1" s="1"/>
  <c r="A816" i="1"/>
  <c r="B816" i="1" s="1"/>
  <c r="A817" i="1"/>
  <c r="B817" i="1" s="1"/>
  <c r="A818" i="1"/>
  <c r="B818" i="1" s="1"/>
  <c r="A819" i="1"/>
  <c r="B819" i="1" s="1"/>
  <c r="A820" i="1"/>
  <c r="B820" i="1" s="1"/>
  <c r="A821" i="1"/>
  <c r="B821" i="1" s="1"/>
  <c r="A822" i="1"/>
  <c r="B822" i="1" s="1"/>
  <c r="A823" i="1"/>
  <c r="B823" i="1" s="1"/>
  <c r="A824" i="1"/>
  <c r="B824" i="1" s="1"/>
  <c r="A825" i="1"/>
  <c r="B825" i="1" s="1"/>
  <c r="A826" i="1"/>
  <c r="B826" i="1" s="1"/>
  <c r="A827" i="1"/>
  <c r="B827" i="1" s="1"/>
  <c r="A828" i="1"/>
  <c r="B828" i="1" s="1"/>
  <c r="A829" i="1"/>
  <c r="B829" i="1" s="1"/>
  <c r="A830" i="1"/>
  <c r="B830" i="1" s="1"/>
  <c r="A831" i="1"/>
  <c r="B831" i="1" s="1"/>
  <c r="A832" i="1"/>
  <c r="B832" i="1" s="1"/>
  <c r="A833" i="1"/>
  <c r="B833" i="1" s="1"/>
  <c r="A834" i="1"/>
  <c r="B834" i="1" s="1"/>
  <c r="A835" i="1"/>
  <c r="B835" i="1" s="1"/>
  <c r="A836" i="1"/>
  <c r="B836" i="1" s="1"/>
  <c r="A837" i="1"/>
  <c r="B837" i="1" s="1"/>
  <c r="A838" i="1"/>
  <c r="B838" i="1" s="1"/>
  <c r="A839" i="1"/>
  <c r="B839" i="1" s="1"/>
  <c r="A840" i="1"/>
  <c r="B840" i="1" s="1"/>
  <c r="A841" i="1"/>
  <c r="B841" i="1" s="1"/>
  <c r="A842" i="1"/>
  <c r="B842" i="1" s="1"/>
  <c r="A843" i="1"/>
  <c r="B843" i="1" s="1"/>
  <c r="A844" i="1"/>
  <c r="B844" i="1" s="1"/>
  <c r="A845" i="1"/>
  <c r="B845" i="1" s="1"/>
  <c r="A846" i="1"/>
  <c r="B846" i="1" s="1"/>
  <c r="A847" i="1"/>
  <c r="B847" i="1" s="1"/>
  <c r="A848" i="1"/>
  <c r="B848" i="1" s="1"/>
  <c r="A849" i="1"/>
  <c r="B849" i="1" s="1"/>
  <c r="A850" i="1"/>
  <c r="B850" i="1" s="1"/>
  <c r="A851" i="1"/>
  <c r="B851" i="1" s="1"/>
  <c r="A852" i="1"/>
  <c r="B852" i="1" s="1"/>
  <c r="A853" i="1"/>
  <c r="B853" i="1" s="1"/>
  <c r="A854" i="1"/>
  <c r="B854" i="1" s="1"/>
  <c r="A855" i="1"/>
  <c r="B855" i="1" s="1"/>
  <c r="A856" i="1"/>
  <c r="B856" i="1" s="1"/>
  <c r="A857" i="1"/>
  <c r="B857" i="1" s="1"/>
  <c r="A858" i="1"/>
  <c r="B858" i="1" s="1"/>
  <c r="A859" i="1"/>
  <c r="B859" i="1" s="1"/>
  <c r="A860" i="1"/>
  <c r="B860" i="1" s="1"/>
  <c r="A861" i="1"/>
  <c r="B861" i="1" s="1"/>
  <c r="A862" i="1"/>
  <c r="B862" i="1" s="1"/>
  <c r="A863" i="1"/>
  <c r="B863" i="1" s="1"/>
  <c r="A864" i="1"/>
  <c r="B864" i="1" s="1"/>
  <c r="A865" i="1"/>
  <c r="B865" i="1" s="1"/>
  <c r="A866" i="1"/>
  <c r="B866" i="1" s="1"/>
  <c r="A867" i="1"/>
  <c r="B867" i="1" s="1"/>
  <c r="A868" i="1"/>
  <c r="B868" i="1" s="1"/>
  <c r="A869" i="1"/>
  <c r="B869" i="1" s="1"/>
  <c r="A870" i="1"/>
  <c r="B870" i="1" s="1"/>
  <c r="A871" i="1"/>
  <c r="B871" i="1" s="1"/>
  <c r="A872" i="1"/>
  <c r="B872" i="1" s="1"/>
  <c r="A873" i="1"/>
  <c r="B873" i="1" s="1"/>
  <c r="A874" i="1"/>
  <c r="B874" i="1" s="1"/>
  <c r="A875" i="1"/>
  <c r="B875" i="1" s="1"/>
  <c r="A876" i="1"/>
  <c r="B876" i="1" s="1"/>
  <c r="A877" i="1"/>
  <c r="B877" i="1" s="1"/>
  <c r="A878" i="1"/>
  <c r="B878" i="1" s="1"/>
  <c r="A879" i="1"/>
  <c r="B879" i="1" s="1"/>
  <c r="A880" i="1"/>
  <c r="B880" i="1" s="1"/>
  <c r="A881" i="1"/>
  <c r="B881" i="1" s="1"/>
  <c r="A882" i="1"/>
  <c r="B882" i="1" s="1"/>
  <c r="A883" i="1"/>
  <c r="B883" i="1" s="1"/>
  <c r="A884" i="1"/>
  <c r="B884" i="1" s="1"/>
  <c r="A885" i="1"/>
  <c r="B885" i="1" s="1"/>
  <c r="A886" i="1"/>
  <c r="B886" i="1" s="1"/>
  <c r="A887" i="1"/>
  <c r="B887" i="1" s="1"/>
  <c r="A888" i="1"/>
  <c r="B888" i="1" s="1"/>
  <c r="A889" i="1"/>
  <c r="B889" i="1" s="1"/>
  <c r="A890" i="1"/>
  <c r="B890" i="1" s="1"/>
  <c r="A891" i="1"/>
  <c r="B891" i="1" s="1"/>
  <c r="A892" i="1"/>
  <c r="B892" i="1" s="1"/>
  <c r="A893" i="1"/>
  <c r="B893" i="1" s="1"/>
  <c r="A894" i="1"/>
  <c r="B894" i="1" s="1"/>
  <c r="A895" i="1"/>
  <c r="B895" i="1" s="1"/>
  <c r="A896" i="1"/>
  <c r="B896" i="1" s="1"/>
  <c r="A897" i="1"/>
  <c r="B897" i="1" s="1"/>
  <c r="A898" i="1"/>
  <c r="B898" i="1" s="1"/>
  <c r="A899" i="1"/>
  <c r="B899" i="1" s="1"/>
  <c r="A900" i="1"/>
  <c r="B900" i="1" s="1"/>
  <c r="A901" i="1"/>
  <c r="B901" i="1" s="1"/>
  <c r="A902" i="1"/>
  <c r="B902" i="1" s="1"/>
  <c r="A903" i="1"/>
  <c r="B903" i="1" s="1"/>
  <c r="A904" i="1"/>
  <c r="B904" i="1" s="1"/>
  <c r="A905" i="1"/>
  <c r="B905" i="1" s="1"/>
  <c r="A906" i="1"/>
  <c r="B906" i="1" s="1"/>
  <c r="A907" i="1"/>
  <c r="B907" i="1" s="1"/>
  <c r="A908" i="1"/>
  <c r="B908" i="1" s="1"/>
  <c r="A909" i="1"/>
  <c r="B909" i="1" s="1"/>
  <c r="A910" i="1"/>
  <c r="B910" i="1" s="1"/>
  <c r="A911" i="1"/>
  <c r="B911" i="1" s="1"/>
  <c r="A912" i="1"/>
  <c r="B912" i="1" s="1"/>
  <c r="A913" i="1"/>
  <c r="B913" i="1" s="1"/>
  <c r="A914" i="1"/>
  <c r="B914" i="1" s="1"/>
  <c r="A915" i="1"/>
  <c r="B915" i="1" s="1"/>
  <c r="A916" i="1"/>
  <c r="B916" i="1" s="1"/>
  <c r="A917" i="1"/>
  <c r="B917" i="1" s="1"/>
  <c r="A918" i="1"/>
  <c r="B918" i="1" s="1"/>
  <c r="A919" i="1"/>
  <c r="B919" i="1" s="1"/>
  <c r="A920" i="1"/>
  <c r="B920" i="1" s="1"/>
  <c r="A921" i="1"/>
  <c r="B921" i="1" s="1"/>
  <c r="A922" i="1"/>
  <c r="B922" i="1" s="1"/>
  <c r="A923" i="1"/>
  <c r="B923" i="1" s="1"/>
  <c r="A924" i="1"/>
  <c r="B924" i="1" s="1"/>
  <c r="A925" i="1"/>
  <c r="B925" i="1" s="1"/>
  <c r="A926" i="1"/>
  <c r="B926" i="1" s="1"/>
  <c r="A927" i="1"/>
  <c r="B927" i="1" s="1"/>
  <c r="A928" i="1"/>
  <c r="B928" i="1" s="1"/>
  <c r="A929" i="1"/>
  <c r="B929" i="1" s="1"/>
  <c r="A930" i="1"/>
  <c r="B930" i="1" s="1"/>
  <c r="A931" i="1"/>
  <c r="B931" i="1" s="1"/>
  <c r="A932" i="1"/>
  <c r="B932" i="1" s="1"/>
  <c r="A933" i="1"/>
  <c r="B933" i="1" s="1"/>
  <c r="A934" i="1"/>
  <c r="B934" i="1" s="1"/>
  <c r="A935" i="1"/>
  <c r="B935" i="1" s="1"/>
  <c r="A936" i="1"/>
  <c r="B936" i="1" s="1"/>
  <c r="A937" i="1"/>
  <c r="B937" i="1" s="1"/>
  <c r="A938" i="1"/>
  <c r="B938" i="1" s="1"/>
  <c r="A939" i="1"/>
  <c r="B939" i="1" s="1"/>
  <c r="A940" i="1"/>
  <c r="B940" i="1" s="1"/>
  <c r="A941" i="1"/>
  <c r="B941" i="1" s="1"/>
  <c r="A942" i="1"/>
  <c r="B942" i="1" s="1"/>
  <c r="A943" i="1"/>
  <c r="B943" i="1" s="1"/>
  <c r="A944" i="1"/>
  <c r="B944" i="1" s="1"/>
  <c r="A945" i="1"/>
  <c r="B945" i="1" s="1"/>
  <c r="A946" i="1"/>
  <c r="B946" i="1" s="1"/>
  <c r="A947" i="1"/>
  <c r="B947" i="1" s="1"/>
  <c r="A948" i="1"/>
  <c r="B948" i="1" s="1"/>
  <c r="A949" i="1"/>
  <c r="B949" i="1" s="1"/>
  <c r="A950" i="1"/>
  <c r="B950" i="1" s="1"/>
  <c r="A951" i="1"/>
  <c r="B951" i="1" s="1"/>
  <c r="A952" i="1"/>
  <c r="B952" i="1" s="1"/>
  <c r="A953" i="1"/>
  <c r="B953" i="1" s="1"/>
  <c r="A954" i="1"/>
  <c r="B954" i="1" s="1"/>
  <c r="A955" i="1"/>
  <c r="B955" i="1" s="1"/>
  <c r="A956" i="1"/>
  <c r="B956" i="1" s="1"/>
  <c r="A957" i="1"/>
  <c r="B957" i="1" s="1"/>
  <c r="A958" i="1"/>
  <c r="B958" i="1" s="1"/>
  <c r="A959" i="1"/>
  <c r="B959" i="1" s="1"/>
  <c r="A960" i="1"/>
  <c r="B960" i="1" s="1"/>
  <c r="A961" i="1"/>
  <c r="B961" i="1" s="1"/>
  <c r="A962" i="1"/>
  <c r="B962" i="1" s="1"/>
  <c r="A963" i="1"/>
  <c r="B963" i="1" s="1"/>
  <c r="A964" i="1"/>
  <c r="B964" i="1" s="1"/>
  <c r="A965" i="1"/>
  <c r="B965" i="1" s="1"/>
  <c r="A966" i="1"/>
  <c r="B966" i="1" s="1"/>
  <c r="A967" i="1"/>
  <c r="B967" i="1" s="1"/>
  <c r="A968" i="1"/>
  <c r="B968" i="1" s="1"/>
  <c r="A969" i="1"/>
  <c r="B969" i="1" s="1"/>
  <c r="A970" i="1"/>
  <c r="B970" i="1" s="1"/>
  <c r="A971" i="1"/>
  <c r="B971" i="1" s="1"/>
  <c r="A972" i="1"/>
  <c r="B972" i="1" s="1"/>
  <c r="A973" i="1"/>
  <c r="B973" i="1" s="1"/>
  <c r="A974" i="1"/>
  <c r="B974" i="1" s="1"/>
  <c r="A975" i="1"/>
  <c r="B975" i="1" s="1"/>
  <c r="A976" i="1"/>
  <c r="B976" i="1" s="1"/>
  <c r="A977" i="1"/>
  <c r="B977" i="1" s="1"/>
  <c r="A978" i="1"/>
  <c r="B978" i="1" s="1"/>
  <c r="A979" i="1"/>
  <c r="B979" i="1" s="1"/>
  <c r="A980" i="1"/>
  <c r="B980" i="1" s="1"/>
  <c r="A981" i="1"/>
  <c r="B981" i="1" s="1"/>
  <c r="A982" i="1"/>
  <c r="B982" i="1" s="1"/>
  <c r="A983" i="1"/>
  <c r="B983" i="1" s="1"/>
  <c r="A984" i="1"/>
  <c r="B984" i="1" s="1"/>
  <c r="A985" i="1"/>
  <c r="B985" i="1" s="1"/>
  <c r="A986" i="1"/>
  <c r="B986" i="1" s="1"/>
  <c r="A987" i="1"/>
  <c r="B987" i="1" s="1"/>
  <c r="A988" i="1"/>
  <c r="B988" i="1" s="1"/>
  <c r="A989" i="1"/>
  <c r="B989" i="1" s="1"/>
  <c r="A990" i="1"/>
  <c r="B990" i="1" s="1"/>
  <c r="A991" i="1"/>
  <c r="B991" i="1" s="1"/>
  <c r="A992" i="1"/>
  <c r="B992" i="1" s="1"/>
  <c r="A993" i="1"/>
  <c r="B993" i="1" s="1"/>
  <c r="A994" i="1"/>
  <c r="B994" i="1" s="1"/>
  <c r="A995" i="1"/>
  <c r="B995" i="1" s="1"/>
  <c r="A996" i="1"/>
  <c r="B996" i="1" s="1"/>
  <c r="A997" i="1"/>
  <c r="B997" i="1" s="1"/>
  <c r="A998" i="1"/>
  <c r="B998" i="1" s="1"/>
  <c r="A999" i="1"/>
  <c r="B999" i="1" s="1"/>
  <c r="A1000" i="1"/>
  <c r="B1000" i="1" s="1"/>
  <c r="A1001" i="1"/>
  <c r="B1001" i="1" s="1"/>
  <c r="A1002" i="1"/>
  <c r="B1002" i="1" s="1"/>
  <c r="A1003" i="1"/>
  <c r="B1003" i="1" s="1"/>
  <c r="A1004" i="1"/>
  <c r="B1004" i="1" s="1"/>
  <c r="A1005" i="1"/>
  <c r="B1005" i="1" s="1"/>
  <c r="A1006" i="1"/>
  <c r="B1006" i="1" s="1"/>
  <c r="A1007" i="1"/>
  <c r="B1007" i="1" s="1"/>
  <c r="A1008" i="1"/>
  <c r="B1008" i="1" s="1"/>
  <c r="A1009" i="1"/>
  <c r="B1009" i="1" s="1"/>
  <c r="A1010" i="1"/>
  <c r="B1010" i="1" s="1"/>
  <c r="S2" i="1"/>
  <c r="N2" i="1"/>
  <c r="B5" i="4" s="1"/>
  <c r="L2" i="1"/>
  <c r="C5" i="4" s="1"/>
  <c r="L2" i="3" a="1"/>
  <c r="L2" i="3" s="1"/>
  <c r="AC5" i="4" l="1"/>
  <c r="CJ5" i="4"/>
  <c r="CI5" i="4"/>
  <c r="CH5" i="4"/>
  <c r="AM5" i="4"/>
  <c r="Q5" i="4"/>
  <c r="S5" i="4"/>
  <c r="A13" i="1"/>
  <c r="B13" i="1" s="1"/>
  <c r="R5" i="4"/>
  <c r="CP5" i="4"/>
  <c r="CO5" i="4"/>
  <c r="BO5" i="4"/>
  <c r="CN5" i="4"/>
  <c r="BN5" i="4"/>
  <c r="BM5" i="4"/>
  <c r="DB5" i="4"/>
  <c r="DA5" i="4"/>
  <c r="CZ5" i="4"/>
  <c r="AL11" i="1"/>
  <c r="DE5" i="4" s="1"/>
  <c r="BI5" i="4"/>
  <c r="BH5" i="4"/>
  <c r="AK11" i="1"/>
  <c r="DD5" i="4" s="1"/>
  <c r="AJ11" i="1"/>
  <c r="DC5" i="4" s="1"/>
  <c r="BG5" i="4"/>
  <c r="DG5" i="4"/>
  <c r="AD5" i="4"/>
  <c r="N5" i="4"/>
  <c r="DH5" i="4"/>
  <c r="AL5" i="4"/>
  <c r="AE5" i="4"/>
  <c r="DF5" i="4"/>
  <c r="AN5" i="4"/>
  <c r="T5" i="4"/>
  <c r="U5" i="4"/>
  <c r="V5" i="4"/>
  <c r="O5" i="4"/>
  <c r="X5" i="4"/>
  <c r="Y5" i="4"/>
  <c r="P5" i="4"/>
  <c r="A18" i="1"/>
  <c r="B18" i="1" s="1"/>
  <c r="M2" i="3" a="1"/>
  <c r="M2" i="3" s="1"/>
  <c r="N2" i="3" s="1" a="1"/>
  <c r="N2" i="3" s="1"/>
  <c r="A14" i="1" l="1"/>
  <c r="B14" i="1" s="1"/>
  <c r="M5" i="4"/>
  <c r="A19" i="1"/>
  <c r="B19" i="1" s="1"/>
  <c r="A15" i="1" l="1"/>
  <c r="B15" i="1" s="1"/>
  <c r="A20" i="1"/>
  <c r="B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Wirthmüller, Andreas (StMAS)</author>
  </authors>
  <commentList>
    <comment ref="G2" authorId="0" shapeId="0" xr:uid="{ED17C209-1B28-4EE1-8DB3-D9B940EBBE94}">
      <text>
        <r>
          <rPr>
            <b/>
            <sz val="9"/>
            <color indexed="81"/>
            <rFont val="Segoe UI"/>
            <family val="2"/>
          </rPr>
          <t xml:space="preserve">Bayerisches Staatsministerium für Familie, Arbeit und Soziale (StMAS):
</t>
        </r>
        <r>
          <rPr>
            <sz val="9"/>
            <color indexed="81"/>
            <rFont val="Segoe UI"/>
            <family val="2"/>
          </rPr>
          <t>zum Suchen der Stadt / des Markts / der Gemeinde den Namen eintippen, es erscheinen dann automatisch die entsprechenden Vorschläge zur Auswahl.
Zum erneuten suchen, bitte Feld zuerst leeren und dann neu eintippen</t>
        </r>
      </text>
    </comment>
    <comment ref="AE9" authorId="0" shapeId="0" xr:uid="{37F15257-8517-4FE8-AB82-CC5DE6A2C0AC}">
      <text>
        <r>
          <rPr>
            <b/>
            <sz val="9"/>
            <color indexed="81"/>
            <rFont val="Segoe UI"/>
            <family val="2"/>
          </rPr>
          <t>StMAS:</t>
        </r>
        <r>
          <rPr>
            <sz val="9"/>
            <color indexed="81"/>
            <rFont val="Segoe UI"/>
            <family val="2"/>
          </rPr>
          <t xml:space="preserve">
zusätzliche Spalten, zur freien Verwendung für die Behörde, werden nicht ausgewertet</t>
        </r>
      </text>
    </comment>
    <comment ref="B10" authorId="0" shapeId="0" xr:uid="{5993F6B5-10E8-4354-9873-5E160AF85088}">
      <text>
        <r>
          <rPr>
            <b/>
            <sz val="9"/>
            <color indexed="81"/>
            <rFont val="Segoe UI"/>
            <family val="2"/>
          </rPr>
          <t xml:space="preserve">StMAS: </t>
        </r>
        <r>
          <rPr>
            <sz val="9"/>
            <color indexed="81"/>
            <rFont val="Segoe UI"/>
            <family val="2"/>
          </rPr>
          <t>ein</t>
        </r>
        <r>
          <rPr>
            <b/>
            <sz val="9"/>
            <color indexed="81"/>
            <rFont val="Segoe UI"/>
            <family val="2"/>
          </rPr>
          <t xml:space="preserve"> </t>
        </r>
        <r>
          <rPr>
            <sz val="9"/>
            <color indexed="81"/>
            <rFont val="Segoe UI"/>
            <family val="2"/>
          </rPr>
          <t xml:space="preserve">rotes Kreuz symbolisiert ein nicht ausgefülltes PFLICHTFELD, prüfen Sie die Zeile auf orange hinterlegte Eingabefelder ohne Werte
</t>
        </r>
      </text>
    </comment>
    <comment ref="I10" authorId="0" shapeId="0" xr:uid="{78FC0260-8B12-45F4-B513-5EE596DFF86A}">
      <text>
        <r>
          <rPr>
            <b/>
            <sz val="9"/>
            <color indexed="81"/>
            <rFont val="Segoe UI"/>
            <family val="2"/>
          </rPr>
          <t xml:space="preserve">StMAS: </t>
        </r>
        <r>
          <rPr>
            <sz val="9"/>
            <color indexed="81"/>
            <rFont val="Segoe UI"/>
            <family val="2"/>
          </rPr>
          <t>PLZ zuerst eingeben, Ort wird dann automatisch vorgeschlagen, kann bei Bedarf aber überschrieben werden</t>
        </r>
      </text>
    </comment>
    <comment ref="O10" authorId="0" shapeId="0" xr:uid="{3497B984-F40B-41D3-B9FE-B9C2DF99E100}">
      <text>
        <r>
          <rPr>
            <b/>
            <sz val="9"/>
            <color indexed="81"/>
            <rFont val="Segoe UI"/>
            <family val="2"/>
          </rPr>
          <t xml:space="preserve">StMAS: </t>
        </r>
        <r>
          <rPr>
            <sz val="9"/>
            <color indexed="81"/>
            <rFont val="Segoe UI"/>
            <family val="2"/>
          </rPr>
          <t>PLZ zuerst eingeben, Ort wird dann automatisch vorgeschlagen, kann bei Bedarf aber überschrieben werden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<sst xmlns="http://schemas.openxmlformats.org/spreadsheetml/2006/main" count="21876" uniqueCount="10243">
  <si>
    <t>#</t>
  </si>
  <si>
    <t>Betrieblicher Schwerpunkt</t>
  </si>
  <si>
    <t>Straße</t>
  </si>
  <si>
    <t>Hausnummer</t>
  </si>
  <si>
    <t>PLZ</t>
  </si>
  <si>
    <t>Ort</t>
  </si>
  <si>
    <t>Name der Verkaufsstelle</t>
  </si>
  <si>
    <t>Ansprechpartner</t>
  </si>
  <si>
    <t>Telefonnummer</t>
  </si>
  <si>
    <t>E-Mail-Adresse</t>
  </si>
  <si>
    <t>Datum</t>
  </si>
  <si>
    <t>Uhrzeit von</t>
  </si>
  <si>
    <t>Uhrzeit bis</t>
  </si>
  <si>
    <t>bisherige verkaufsoffene Nächte</t>
  </si>
  <si>
    <t>Anzeigen individueller verkaufsoffener Nächte an Werktagen</t>
  </si>
  <si>
    <t>Angaben zur Verkaufsstelle</t>
  </si>
  <si>
    <t>Kontakt</t>
  </si>
  <si>
    <t>angezeigte verkaufsoffene Nacht</t>
  </si>
  <si>
    <t>Nahrungs- und Genussmittel</t>
  </si>
  <si>
    <t>Bekleidung, Schuhe, Accessoires</t>
  </si>
  <si>
    <t>Schmuck, Uhren</t>
  </si>
  <si>
    <t>Fahrzeuge</t>
  </si>
  <si>
    <t xml:space="preserve">Inhaberinnen und Inhaber einer Verkaufsstelle können nach Art. 7 Abs. 3 BayLadSchlG (zusätzlich zu den bis zu acht gemeindeweiten verkaufsoffenen Nächten an Werktagen, Art. 7 Abs. 1 BayLadSchlG) pro Kalenderjahr bis zu vier individuelle verkaufsoffene Nächte an Werktagen von 20:00 Uhr bis höchstens 24:00 Uhr durchführen. </t>
  </si>
  <si>
    <t>Die hierfür nach Art. 7 Abs. 3 S. 2 BayLadSchlG notwendige Anzeige muss spätestens zwei Wochen vor der geplanten Öffnung der Verkaufsstelle bei der zuständigen Gemeinde erfolgen. Örtlich zuständig ist die Gemeinde, in der sich die jeweilige Verkaufsstelle befindet, Art. 3 Abs. 1 BayVwVfG. Für die Anzeige der individuellen verkaufsoffenen Nächte an Werktagen gibt es bis auf die Frist von zwei Wochen (zu berechnen als Rückwärtsfrist) und die Anzeige bei der zuständigen Gemeinde keine formellen Wirksamkeitsvoraussetzungen, insbesondere kein Formerfordernis.</t>
  </si>
  <si>
    <t>Regierungsbezirk</t>
  </si>
  <si>
    <t>Landratsamt / kreisfreie Stadt</t>
  </si>
  <si>
    <t>Gemeinde / Markt / Stadt / Verwaltungsgemeinschaft</t>
  </si>
  <si>
    <t>Oberbayern</t>
  </si>
  <si>
    <t>Ingolstadt</t>
  </si>
  <si>
    <t>Stadt Ingolstadt</t>
  </si>
  <si>
    <t>Verwaltungssitz / Behörde</t>
  </si>
  <si>
    <t>Rathausplatz 4</t>
  </si>
  <si>
    <t>091610000000</t>
  </si>
  <si>
    <t>09161000</t>
  </si>
  <si>
    <t>Landeshauptstadt München</t>
  </si>
  <si>
    <t>München</t>
  </si>
  <si>
    <t>091620000000</t>
  </si>
  <si>
    <t>09162000</t>
  </si>
  <si>
    <t>Stadt Rosenheim</t>
  </si>
  <si>
    <t>Rosenheim</t>
  </si>
  <si>
    <t>Postfach 1209</t>
  </si>
  <si>
    <t>091630000000</t>
  </si>
  <si>
    <t>09163000</t>
  </si>
  <si>
    <t>Landratsamt Altötting</t>
  </si>
  <si>
    <t>Stadt Altötting</t>
  </si>
  <si>
    <t>Kapellplatz 2a</t>
  </si>
  <si>
    <t>Altötting</t>
  </si>
  <si>
    <t>091710111111</t>
  </si>
  <si>
    <t>09171111</t>
  </si>
  <si>
    <t>Stadt Burghausen</t>
  </si>
  <si>
    <t>Postfach 1240</t>
  </si>
  <si>
    <t>Burghausen</t>
  </si>
  <si>
    <t>091710112112</t>
  </si>
  <si>
    <t>09171112</t>
  </si>
  <si>
    <t>Gemeinde Burgkirchen a.d.Alz</t>
  </si>
  <si>
    <t>Burgkirchen a.d.Alz</t>
  </si>
  <si>
    <t>Max-Planck-Platz 5</t>
  </si>
  <si>
    <t>091710113113</t>
  </si>
  <si>
    <t>09171113</t>
  </si>
  <si>
    <t>Gemeinde Garching a.d.Alz</t>
  </si>
  <si>
    <t>Garching a.d.Alz</t>
  </si>
  <si>
    <t>Postfach 1160</t>
  </si>
  <si>
    <t>091710117117</t>
  </si>
  <si>
    <t>09171117</t>
  </si>
  <si>
    <t>Gemeinde Haiming</t>
  </si>
  <si>
    <t>Haiming</t>
  </si>
  <si>
    <t>Hauptstraße 18</t>
  </si>
  <si>
    <t>091710118118</t>
  </si>
  <si>
    <t>09171118</t>
  </si>
  <si>
    <t>Stadt Neuötting</t>
  </si>
  <si>
    <t>Postfach 1107</t>
  </si>
  <si>
    <t>Neuötting</t>
  </si>
  <si>
    <t>091710125125</t>
  </si>
  <si>
    <t>09171125</t>
  </si>
  <si>
    <t>Gemeinde Pleiskirchen</t>
  </si>
  <si>
    <t>Pleiskirchen</t>
  </si>
  <si>
    <t>Schulstraße 12</t>
  </si>
  <si>
    <t>091710127127</t>
  </si>
  <si>
    <t>09171127</t>
  </si>
  <si>
    <t>Gemeinde Teising</t>
  </si>
  <si>
    <t>Teising</t>
  </si>
  <si>
    <t>Hauptstraße 5</t>
  </si>
  <si>
    <t>091710131131</t>
  </si>
  <si>
    <t>09171131</t>
  </si>
  <si>
    <t>Stadt Töging a.Inn</t>
  </si>
  <si>
    <t>Postfach 1161</t>
  </si>
  <si>
    <t>Töging a.Inn</t>
  </si>
  <si>
    <t>091710132132</t>
  </si>
  <si>
    <t>09171132</t>
  </si>
  <si>
    <t>Markt Tüßling</t>
  </si>
  <si>
    <t>Marktplatz 2</t>
  </si>
  <si>
    <t>Tüßling</t>
  </si>
  <si>
    <t>091710133133</t>
  </si>
  <si>
    <t>09171133</t>
  </si>
  <si>
    <t>Gemeinde Winhöring</t>
  </si>
  <si>
    <t>Winhöring</t>
  </si>
  <si>
    <t>Postfach 1151</t>
  </si>
  <si>
    <t>091710137137</t>
  </si>
  <si>
    <t>09171137</t>
  </si>
  <si>
    <t>Gemeinde Emmerting</t>
  </si>
  <si>
    <t>Emmerting</t>
  </si>
  <si>
    <t>Verwaltungsgemeinschaft Emmerting</t>
  </si>
  <si>
    <t>Untere Dorfstraße 3</t>
  </si>
  <si>
    <t>091715101114</t>
  </si>
  <si>
    <t>09171114</t>
  </si>
  <si>
    <t>Gemeinde Mehring</t>
  </si>
  <si>
    <t>Mehring</t>
  </si>
  <si>
    <t>091715101124</t>
  </si>
  <si>
    <t>09171124</t>
  </si>
  <si>
    <t>Scheibelbergstraße 2</t>
  </si>
  <si>
    <t>Gemeinde Feichten a.d.Alz</t>
  </si>
  <si>
    <t>Verwaltungsgemeinschaft Kirchweidach</t>
  </si>
  <si>
    <t>Hauptstraße 21</t>
  </si>
  <si>
    <t>Kirchweidach</t>
  </si>
  <si>
    <t>091715102116</t>
  </si>
  <si>
    <t>09171116</t>
  </si>
  <si>
    <t>Gemeinde Halsbach</t>
  </si>
  <si>
    <t>091715102119</t>
  </si>
  <si>
    <t>09171119</t>
  </si>
  <si>
    <t>Gemeinde Kirchweidach</t>
  </si>
  <si>
    <t>091715102122</t>
  </si>
  <si>
    <t>09171122</t>
  </si>
  <si>
    <t>Gemeinde Tyrlaching</t>
  </si>
  <si>
    <t>091715102134</t>
  </si>
  <si>
    <t>09171134</t>
  </si>
  <si>
    <t>Gemeinde Marktl, M</t>
  </si>
  <si>
    <t>Verwaltungsgemeinschaft Marktl</t>
  </si>
  <si>
    <t>Marktplatz 1</t>
  </si>
  <si>
    <t>Marktl</t>
  </si>
  <si>
    <t>091715103123</t>
  </si>
  <si>
    <t>09171123</t>
  </si>
  <si>
    <t>Gemeinde Stammham</t>
  </si>
  <si>
    <t>Stammham</t>
  </si>
  <si>
    <t>091715103130</t>
  </si>
  <si>
    <t>09171130</t>
  </si>
  <si>
    <t>Schulstraße 5</t>
  </si>
  <si>
    <t>Gemeinde Erlbach</t>
  </si>
  <si>
    <t>Verwaltungsgemeinschaft Reischach</t>
  </si>
  <si>
    <t>Eggenfeldener Straße 9</t>
  </si>
  <si>
    <t>Reischach</t>
  </si>
  <si>
    <t>091715104115</t>
  </si>
  <si>
    <t>09171115</t>
  </si>
  <si>
    <t>Gemeinde Perach</t>
  </si>
  <si>
    <t>091715104126</t>
  </si>
  <si>
    <t>09171126</t>
  </si>
  <si>
    <t>Gemeinde Reischach</t>
  </si>
  <si>
    <t>091715104129</t>
  </si>
  <si>
    <t>09171129</t>
  </si>
  <si>
    <t>Gemeinde Kastl</t>
  </si>
  <si>
    <t>Kastl</t>
  </si>
  <si>
    <t>Verwaltungsgemeinschaft Unterneukirchen</t>
  </si>
  <si>
    <t>Rathausplatz 11</t>
  </si>
  <si>
    <t>Unterneukirchen</t>
  </si>
  <si>
    <t>091715106121</t>
  </si>
  <si>
    <t>09171121</t>
  </si>
  <si>
    <t>Gemeinde Unterneukirchen</t>
  </si>
  <si>
    <t>091715106135</t>
  </si>
  <si>
    <t>09171135</t>
  </si>
  <si>
    <t>Landratsamt Berchtesgadener Land</t>
  </si>
  <si>
    <t>Gemeinde Ainring</t>
  </si>
  <si>
    <t>Ainring</t>
  </si>
  <si>
    <t>Salzburger Straße 48</t>
  </si>
  <si>
    <t>091720111111</t>
  </si>
  <si>
    <t>09172111</t>
  </si>
  <si>
    <t>Gemeinde Anger</t>
  </si>
  <si>
    <t>Anger</t>
  </si>
  <si>
    <t>Dorfplatz 4</t>
  </si>
  <si>
    <t>091720112112</t>
  </si>
  <si>
    <t>09172112</t>
  </si>
  <si>
    <t>Große Kreisstadt Bad Reichenhall</t>
  </si>
  <si>
    <t>Postfach 1164</t>
  </si>
  <si>
    <t>Bad Reichenhall</t>
  </si>
  <si>
    <t>091720114114</t>
  </si>
  <si>
    <t>09172114</t>
  </si>
  <si>
    <t>Gemeinde Bayerisch Gmain</t>
  </si>
  <si>
    <t>Bayerisch Gmain</t>
  </si>
  <si>
    <t>Großgmainer Straße 12</t>
  </si>
  <si>
    <t>091720115115</t>
  </si>
  <si>
    <t>09172115</t>
  </si>
  <si>
    <t>Markt Berchtesgaden</t>
  </si>
  <si>
    <t>Rathausplatz 1</t>
  </si>
  <si>
    <t>Berchtesgaden</t>
  </si>
  <si>
    <t>091720116116</t>
  </si>
  <si>
    <t>09172116</t>
  </si>
  <si>
    <t>Gemeinde Bischofswiesen</t>
  </si>
  <si>
    <t>Bischofswiesen</t>
  </si>
  <si>
    <t>Rathausplatz 2</t>
  </si>
  <si>
    <t>091720117117</t>
  </si>
  <si>
    <t>09172117</t>
  </si>
  <si>
    <t>Stadt Freilassing</t>
  </si>
  <si>
    <t>Postfach 1620</t>
  </si>
  <si>
    <t>Freilassing</t>
  </si>
  <si>
    <t>091720118118</t>
  </si>
  <si>
    <t>09172118</t>
  </si>
  <si>
    <t>Stadt Laufen</t>
  </si>
  <si>
    <t>Laufen</t>
  </si>
  <si>
    <t>091720122122</t>
  </si>
  <si>
    <t>09172122</t>
  </si>
  <si>
    <t>Markt Marktschellenberg</t>
  </si>
  <si>
    <t>Salzburger Straße 2</t>
  </si>
  <si>
    <t>Marktschellenberg</t>
  </si>
  <si>
    <t>091720124124</t>
  </si>
  <si>
    <t>09172124</t>
  </si>
  <si>
    <t>Gemeinde Piding</t>
  </si>
  <si>
    <t>Piding</t>
  </si>
  <si>
    <t>Thomastraße 2</t>
  </si>
  <si>
    <t>091720128128</t>
  </si>
  <si>
    <t>09172128</t>
  </si>
  <si>
    <t>Gemeinde Ramsau b.Berchtesgaden</t>
  </si>
  <si>
    <t>Ramsau b.Berchtesgaden</t>
  </si>
  <si>
    <t>Im Tal 2</t>
  </si>
  <si>
    <t>091720129129</t>
  </si>
  <si>
    <t>09172129</t>
  </si>
  <si>
    <t>Gemeinde Saaldorf-Surheim</t>
  </si>
  <si>
    <t>Saaldorf-Surheim</t>
  </si>
  <si>
    <t>Moosweg 2</t>
  </si>
  <si>
    <t>091720130130</t>
  </si>
  <si>
    <t>09172130</t>
  </si>
  <si>
    <t>Gemeinde Schneizlreuth</t>
  </si>
  <si>
    <t>Schneizlreuth</t>
  </si>
  <si>
    <t>Berchtesgadener Straße 12</t>
  </si>
  <si>
    <t>091720131131</t>
  </si>
  <si>
    <t>09172131</t>
  </si>
  <si>
    <t>Gemeinde Schönau a.Königssee</t>
  </si>
  <si>
    <t>Schönau a.Königssee</t>
  </si>
  <si>
    <t>091720132132</t>
  </si>
  <si>
    <t>09172132</t>
  </si>
  <si>
    <t>Markt Teisendorf</t>
  </si>
  <si>
    <t>Postfach 1230</t>
  </si>
  <si>
    <t>Teisendorf</t>
  </si>
  <si>
    <t>091720134134</t>
  </si>
  <si>
    <t>09172134</t>
  </si>
  <si>
    <t>Landratsamt Bad Tölz-Wolfratshausen</t>
  </si>
  <si>
    <t>Gemeinde Bad Heilbrunn</t>
  </si>
  <si>
    <t>Bad Heilbrunn</t>
  </si>
  <si>
    <t>Postfach 88</t>
  </si>
  <si>
    <t>091730111111</t>
  </si>
  <si>
    <t>09173111</t>
  </si>
  <si>
    <t>Stadt Bad Tölz</t>
  </si>
  <si>
    <t>Postfach 1140</t>
  </si>
  <si>
    <t>Bad Tölz</t>
  </si>
  <si>
    <t>091730112112</t>
  </si>
  <si>
    <t>09173112</t>
  </si>
  <si>
    <t>Gemeinde Dietramszell</t>
  </si>
  <si>
    <t>Dietramszell</t>
  </si>
  <si>
    <t>Am Richteranger 10</t>
  </si>
  <si>
    <t>091730118118</t>
  </si>
  <si>
    <t>09173118</t>
  </si>
  <si>
    <t>Gemeinde Egling</t>
  </si>
  <si>
    <t>Egling</t>
  </si>
  <si>
    <t>Rathausstraße 2</t>
  </si>
  <si>
    <t>091730120120</t>
  </si>
  <si>
    <t>09173120</t>
  </si>
  <si>
    <t>Gemeinde Eurasburg</t>
  </si>
  <si>
    <t>Eurasburg</t>
  </si>
  <si>
    <t>Beuerberger Straße 10</t>
  </si>
  <si>
    <t>091730123123</t>
  </si>
  <si>
    <t>09173123</t>
  </si>
  <si>
    <t>Gemeinde Gaißach</t>
  </si>
  <si>
    <t>Gaißach</t>
  </si>
  <si>
    <t>Bahnhofstraße 8</t>
  </si>
  <si>
    <t>091730124124</t>
  </si>
  <si>
    <t>09173124</t>
  </si>
  <si>
    <t>Stadt Geretsried</t>
  </si>
  <si>
    <t>Karl-Lederer-Platz 1</t>
  </si>
  <si>
    <t>Geretsried</t>
  </si>
  <si>
    <t>091730126126</t>
  </si>
  <si>
    <t>09173126</t>
  </si>
  <si>
    <t>Gemeinde Icking</t>
  </si>
  <si>
    <t>Icking</t>
  </si>
  <si>
    <t>Mittenwalder Straße 6</t>
  </si>
  <si>
    <t>091730130130</t>
  </si>
  <si>
    <t>09173130</t>
  </si>
  <si>
    <t>Gemeinde Jachenau</t>
  </si>
  <si>
    <t>Jachenau</t>
  </si>
  <si>
    <t>Dorf 51 1/2</t>
  </si>
  <si>
    <t>091730131131</t>
  </si>
  <si>
    <t>09173131</t>
  </si>
  <si>
    <t>Gemeinde Königsdorf</t>
  </si>
  <si>
    <t>Königsdorf</t>
  </si>
  <si>
    <t>Hauptstraße 54</t>
  </si>
  <si>
    <t>091730134134</t>
  </si>
  <si>
    <t>09173134</t>
  </si>
  <si>
    <t>Gemeinde Lenggries</t>
  </si>
  <si>
    <t>Lenggries</t>
  </si>
  <si>
    <t>Postfach 1460</t>
  </si>
  <si>
    <t>091730135135</t>
  </si>
  <si>
    <t>09173135</t>
  </si>
  <si>
    <t>Gemeinde Münsing</t>
  </si>
  <si>
    <t>Münsing</t>
  </si>
  <si>
    <t>Weipertshausener Straße 5</t>
  </si>
  <si>
    <t>091730137137</t>
  </si>
  <si>
    <t>09173137</t>
  </si>
  <si>
    <t>Gemeinde Wackersberg</t>
  </si>
  <si>
    <t>Wackersberg</t>
  </si>
  <si>
    <t>Bachstraße 8</t>
  </si>
  <si>
    <t>091730145145</t>
  </si>
  <si>
    <t>09173145</t>
  </si>
  <si>
    <t>Stadt Wolfratshausen</t>
  </si>
  <si>
    <t>Wolfratshausen</t>
  </si>
  <si>
    <t>091730147147</t>
  </si>
  <si>
    <t>09173147</t>
  </si>
  <si>
    <t>Gemeinde Benediktbeuern</t>
  </si>
  <si>
    <t>Benediktbeuern</t>
  </si>
  <si>
    <t>Verwaltungsgemeinschaft Benediktbeuern</t>
  </si>
  <si>
    <t>Prälatenstraße 7</t>
  </si>
  <si>
    <t>091735107113</t>
  </si>
  <si>
    <t>09173113</t>
  </si>
  <si>
    <t>Gemeinde Bichl</t>
  </si>
  <si>
    <t>091735107115</t>
  </si>
  <si>
    <t>09173115</t>
  </si>
  <si>
    <t>Gemeinde Kochel a.See</t>
  </si>
  <si>
    <t>Kochel a.See</t>
  </si>
  <si>
    <t>Verwaltungsgemeinschaft Kochel a.See</t>
  </si>
  <si>
    <t>Kalmbachstraße 11</t>
  </si>
  <si>
    <t>091735108133</t>
  </si>
  <si>
    <t>09173133</t>
  </si>
  <si>
    <t>Gemeinde Schlehdorf</t>
  </si>
  <si>
    <t>091735108142</t>
  </si>
  <si>
    <t>09173142</t>
  </si>
  <si>
    <t>Gemeinde Greiling</t>
  </si>
  <si>
    <t>Verwaltungsgemeinschaft Reichersbeuern</t>
  </si>
  <si>
    <t>Postfach 1145</t>
  </si>
  <si>
    <t>Reichersbeuern</t>
  </si>
  <si>
    <t>091735109127</t>
  </si>
  <si>
    <t>09173127</t>
  </si>
  <si>
    <t>Gemeinde Reichersbeuern</t>
  </si>
  <si>
    <t>091735109140</t>
  </si>
  <si>
    <t>09173140</t>
  </si>
  <si>
    <t>Gemeinde Sachsenkam</t>
  </si>
  <si>
    <t>091735109141</t>
  </si>
  <si>
    <t>09173141</t>
  </si>
  <si>
    <t>Landratsamt Dachau</t>
  </si>
  <si>
    <t>Markt Altomünster</t>
  </si>
  <si>
    <t>St. Altohof 1</t>
  </si>
  <si>
    <t>Altomünster</t>
  </si>
  <si>
    <t>091740111111</t>
  </si>
  <si>
    <t>09174111</t>
  </si>
  <si>
    <t>Gemeinde Bergkirchen</t>
  </si>
  <si>
    <t>Bergkirchen</t>
  </si>
  <si>
    <t>Postfach 8</t>
  </si>
  <si>
    <t>091740113113</t>
  </si>
  <si>
    <t>09174113</t>
  </si>
  <si>
    <t>Große Kreisstadt Dachau</t>
  </si>
  <si>
    <t>Postfach 1869</t>
  </si>
  <si>
    <t>Dachau</t>
  </si>
  <si>
    <t>091740115115</t>
  </si>
  <si>
    <t>09174115</t>
  </si>
  <si>
    <t>Gemeinde Erdweg</t>
  </si>
  <si>
    <t>Erdweg</t>
  </si>
  <si>
    <t>091740118118</t>
  </si>
  <si>
    <t>09174118</t>
  </si>
  <si>
    <t>Gemeinde Haimhausen</t>
  </si>
  <si>
    <t>Haimhausen</t>
  </si>
  <si>
    <t>Hauptstraße 15</t>
  </si>
  <si>
    <t>091740121121</t>
  </si>
  <si>
    <t>09174121</t>
  </si>
  <si>
    <t>Gemeinde Hebertshausen</t>
  </si>
  <si>
    <t>Hebertshausen</t>
  </si>
  <si>
    <t>Am Weinberg 1</t>
  </si>
  <si>
    <t>091740122122</t>
  </si>
  <si>
    <t>09174122</t>
  </si>
  <si>
    <t>Gemeinde Karlsfeld</t>
  </si>
  <si>
    <t>Karlsfeld</t>
  </si>
  <si>
    <t>Postfach 1220</t>
  </si>
  <si>
    <t>091740126126</t>
  </si>
  <si>
    <t>09174126</t>
  </si>
  <si>
    <t>Markt Markt Indersdorf</t>
  </si>
  <si>
    <t>Markt Indersdorf</t>
  </si>
  <si>
    <t>091740131131</t>
  </si>
  <si>
    <t>09174131</t>
  </si>
  <si>
    <t>Gemeinde Odelzhausen</t>
  </si>
  <si>
    <t>Odelzhausen</t>
  </si>
  <si>
    <t>Postfach 3</t>
  </si>
  <si>
    <t>091740135135</t>
  </si>
  <si>
    <t>09174135</t>
  </si>
  <si>
    <t>Gemeinde Petershausen</t>
  </si>
  <si>
    <t>Petershausen</t>
  </si>
  <si>
    <t>Bürgermeister-Rädler-Straße 3</t>
  </si>
  <si>
    <t>091740136136</t>
  </si>
  <si>
    <t>09174136</t>
  </si>
  <si>
    <t>Gemeinde Pfaffenhofen a.d.Glonn</t>
  </si>
  <si>
    <t>Hauptstraße 14</t>
  </si>
  <si>
    <t>Pfaffenhofen a.d. Glonn</t>
  </si>
  <si>
    <t>091740137137</t>
  </si>
  <si>
    <t>09174137</t>
  </si>
  <si>
    <t>Gemeinde Röhrmoos</t>
  </si>
  <si>
    <t>Röhrmoos</t>
  </si>
  <si>
    <t>091740141141</t>
  </si>
  <si>
    <t>09174141</t>
  </si>
  <si>
    <t>Gemeinde Schwabhausen</t>
  </si>
  <si>
    <t>Schwabhausen</t>
  </si>
  <si>
    <t>Münchener Straße 12</t>
  </si>
  <si>
    <t>091740143143</t>
  </si>
  <si>
    <t>09174143</t>
  </si>
  <si>
    <t>Gemeinde Sulzemoos</t>
  </si>
  <si>
    <t>Sulzemoos</t>
  </si>
  <si>
    <t>Kirchstraße 3</t>
  </si>
  <si>
    <t>091740146146</t>
  </si>
  <si>
    <t>09174146</t>
  </si>
  <si>
    <t>Gemeinde Hilgertshausen-Tandern</t>
  </si>
  <si>
    <t>Hilgertshausen-Tandern</t>
  </si>
  <si>
    <t>Schrobenhausener Straße 9</t>
  </si>
  <si>
    <t>091740147147</t>
  </si>
  <si>
    <t>09174147</t>
  </si>
  <si>
    <t>Gemeinde Vierkirchen</t>
  </si>
  <si>
    <t>Vierkirchen</t>
  </si>
  <si>
    <t>Schulweg 1</t>
  </si>
  <si>
    <t>091740150150</t>
  </si>
  <si>
    <t>09174150</t>
  </si>
  <si>
    <t>Gemeinde Weichs</t>
  </si>
  <si>
    <t>Weichs</t>
  </si>
  <si>
    <t>Frühlingstraße 11</t>
  </si>
  <si>
    <t>091740151151</t>
  </si>
  <si>
    <t>09174151</t>
  </si>
  <si>
    <t>Landratsamt Ebersberg</t>
  </si>
  <si>
    <t>Gemeinde Anzing</t>
  </si>
  <si>
    <t>Anzing</t>
  </si>
  <si>
    <t>Schulstraße 1</t>
  </si>
  <si>
    <t>091750111111</t>
  </si>
  <si>
    <t>09175111</t>
  </si>
  <si>
    <t>Stadt Ebersberg</t>
  </si>
  <si>
    <t>Ebersberg</t>
  </si>
  <si>
    <t>091750115115</t>
  </si>
  <si>
    <t>09175115</t>
  </si>
  <si>
    <t>Gemeinde Forstinning</t>
  </si>
  <si>
    <t>Forstinning</t>
  </si>
  <si>
    <t>Mühldorfer Straße 4</t>
  </si>
  <si>
    <t>091750118118</t>
  </si>
  <si>
    <t>09175118</t>
  </si>
  <si>
    <t>Stadt Grafing b.München</t>
  </si>
  <si>
    <t>Marktplatz 28</t>
  </si>
  <si>
    <t>Grafing b.München</t>
  </si>
  <si>
    <t>091750122122</t>
  </si>
  <si>
    <t>09175122</t>
  </si>
  <si>
    <t>Gemeinde Hohenlinden</t>
  </si>
  <si>
    <t>Hohenlinden</t>
  </si>
  <si>
    <t>091750123123</t>
  </si>
  <si>
    <t>09175123</t>
  </si>
  <si>
    <t>Markt Kirchseeon</t>
  </si>
  <si>
    <t>Rathausstraße 1</t>
  </si>
  <si>
    <t>Kirchseeon</t>
  </si>
  <si>
    <t>091750124124</t>
  </si>
  <si>
    <t>09175124</t>
  </si>
  <si>
    <t>Markt Markt Schwaben</t>
  </si>
  <si>
    <t>Schloßplatz 2</t>
  </si>
  <si>
    <t>Markt Schwaben</t>
  </si>
  <si>
    <t>091750127127</t>
  </si>
  <si>
    <t>09175127</t>
  </si>
  <si>
    <t>Gemeinde Vaterstetten</t>
  </si>
  <si>
    <t>Vaterstetten</t>
  </si>
  <si>
    <t>Postfach 1109</t>
  </si>
  <si>
    <t>091750132132</t>
  </si>
  <si>
    <t>09175132</t>
  </si>
  <si>
    <t>Gemeinde Pliening</t>
  </si>
  <si>
    <t>Pliening</t>
  </si>
  <si>
    <t>Geltinger Straße 18</t>
  </si>
  <si>
    <t>091750133133</t>
  </si>
  <si>
    <t>09175133</t>
  </si>
  <si>
    <t>Gemeinde Poing</t>
  </si>
  <si>
    <t>Poing</t>
  </si>
  <si>
    <t>091750135135</t>
  </si>
  <si>
    <t>09175135</t>
  </si>
  <si>
    <t>Gemeinde Steinhöring</t>
  </si>
  <si>
    <t>Steinhöring</t>
  </si>
  <si>
    <t>Berger Straße 3</t>
  </si>
  <si>
    <t>091750137137</t>
  </si>
  <si>
    <t>09175137</t>
  </si>
  <si>
    <t>Gemeinde Zorneding</t>
  </si>
  <si>
    <t>Zorneding</t>
  </si>
  <si>
    <t>Postfach 1261</t>
  </si>
  <si>
    <t>091750139139</t>
  </si>
  <si>
    <t>09175139</t>
  </si>
  <si>
    <t>Gemeinde Aßling</t>
  </si>
  <si>
    <t>Aßling</t>
  </si>
  <si>
    <t>Verwaltungsgemeinschaft Aßling</t>
  </si>
  <si>
    <t>Postfach 1128</t>
  </si>
  <si>
    <t>091755112112</t>
  </si>
  <si>
    <t>09175112</t>
  </si>
  <si>
    <t>Bahnhofstraße 1</t>
  </si>
  <si>
    <t>Gemeinde Frauenneuharting</t>
  </si>
  <si>
    <t>091755112119</t>
  </si>
  <si>
    <t>09175119</t>
  </si>
  <si>
    <t>Gemeinde Emmering</t>
  </si>
  <si>
    <t>Emmering</t>
  </si>
  <si>
    <t>091755112136</t>
  </si>
  <si>
    <t>09175136</t>
  </si>
  <si>
    <t>Gemeinde Baiern</t>
  </si>
  <si>
    <t>Verwaltungsgemeinschaft Glonn</t>
  </si>
  <si>
    <t>Postfach 1120</t>
  </si>
  <si>
    <t>Glonn</t>
  </si>
  <si>
    <t>091755114113</t>
  </si>
  <si>
    <t>09175113</t>
  </si>
  <si>
    <t>Gemeinde Bruck</t>
  </si>
  <si>
    <t>091755114114</t>
  </si>
  <si>
    <t>09175114</t>
  </si>
  <si>
    <t>Gemeinde Egmating</t>
  </si>
  <si>
    <t>091755114116</t>
  </si>
  <si>
    <t>09175116</t>
  </si>
  <si>
    <t>Gemeinde Glonn, M</t>
  </si>
  <si>
    <t>091755114121</t>
  </si>
  <si>
    <t>09175121</t>
  </si>
  <si>
    <t>Gemeinde Moosach</t>
  </si>
  <si>
    <t>091755114128</t>
  </si>
  <si>
    <t>09175128</t>
  </si>
  <si>
    <t>Gemeinde Oberpframmern</t>
  </si>
  <si>
    <t>091755114131</t>
  </si>
  <si>
    <t>09175131</t>
  </si>
  <si>
    <t>Landratsamt Eichstätt</t>
  </si>
  <si>
    <t>Markt Altmannstein</t>
  </si>
  <si>
    <t>Marktplatz 4</t>
  </si>
  <si>
    <t>Altmannstein</t>
  </si>
  <si>
    <t>091760112112</t>
  </si>
  <si>
    <t>09176112</t>
  </si>
  <si>
    <t>Stadt Beilngries</t>
  </si>
  <si>
    <t>Hauptstraße 24</t>
  </si>
  <si>
    <t>Beilngries</t>
  </si>
  <si>
    <t>091760114114</t>
  </si>
  <si>
    <t>09176114</t>
  </si>
  <si>
    <t>Gemeinde Buxheim</t>
  </si>
  <si>
    <t>Buxheim</t>
  </si>
  <si>
    <t>Dorfplatz 2</t>
  </si>
  <si>
    <t>091760118118</t>
  </si>
  <si>
    <t>09176118</t>
  </si>
  <si>
    <t>Gemeinde Denkendorf</t>
  </si>
  <si>
    <t>Denkendorf</t>
  </si>
  <si>
    <t>Wassertal 2</t>
  </si>
  <si>
    <t>091760120120</t>
  </si>
  <si>
    <t>09176120</t>
  </si>
  <si>
    <t>Markt Dollnstein</t>
  </si>
  <si>
    <t>Papst-Viktor-Straße 35</t>
  </si>
  <si>
    <t>Dollnstein</t>
  </si>
  <si>
    <t>091760121121</t>
  </si>
  <si>
    <t>09176121</t>
  </si>
  <si>
    <t>Große Kreisstadt Eichstätt</t>
  </si>
  <si>
    <t>Postfach 1344</t>
  </si>
  <si>
    <t>Eichstätt</t>
  </si>
  <si>
    <t>091760123123</t>
  </si>
  <si>
    <t>09176123</t>
  </si>
  <si>
    <t>Markt Gaimersheim</t>
  </si>
  <si>
    <t>Marktplatz 3</t>
  </si>
  <si>
    <t>Gaimersheim</t>
  </si>
  <si>
    <t>091760126126</t>
  </si>
  <si>
    <t>09176126</t>
  </si>
  <si>
    <t>Gemeinde Großmehring</t>
  </si>
  <si>
    <t>Großmehring</t>
  </si>
  <si>
    <t>Postfach 9</t>
  </si>
  <si>
    <t>091760129129</t>
  </si>
  <si>
    <t>09176129</t>
  </si>
  <si>
    <t>Gemeinde Hepberg</t>
  </si>
  <si>
    <t>Hepberg</t>
  </si>
  <si>
    <t>091760131131</t>
  </si>
  <si>
    <t>09176131</t>
  </si>
  <si>
    <t>Gemeinde Hitzhofen</t>
  </si>
  <si>
    <t>Hitzhofen</t>
  </si>
  <si>
    <t>Kirchweg 12</t>
  </si>
  <si>
    <t>091760132132</t>
  </si>
  <si>
    <t>09176132</t>
  </si>
  <si>
    <t>Markt Kinding</t>
  </si>
  <si>
    <t>Kipfenberger Straße 4</t>
  </si>
  <si>
    <t>Kinding</t>
  </si>
  <si>
    <t>091760137137</t>
  </si>
  <si>
    <t>09176137</t>
  </si>
  <si>
    <t>Markt Kipfenberg</t>
  </si>
  <si>
    <t>Postfach 27</t>
  </si>
  <si>
    <t>Kipfenberg</t>
  </si>
  <si>
    <t>091760138138</t>
  </si>
  <si>
    <t>09176138</t>
  </si>
  <si>
    <t>Markt Kösching</t>
  </si>
  <si>
    <t>Kösching</t>
  </si>
  <si>
    <t>091760139139</t>
  </si>
  <si>
    <t>09176139</t>
  </si>
  <si>
    <t>Gemeinde Lenting</t>
  </si>
  <si>
    <t>Lenting</t>
  </si>
  <si>
    <t>Postfach 1162</t>
  </si>
  <si>
    <t>091760143143</t>
  </si>
  <si>
    <t>09176143</t>
  </si>
  <si>
    <t>Markt Mörnsheim</t>
  </si>
  <si>
    <t>Kastnerplatz 1</t>
  </si>
  <si>
    <t>Mörnsheim</t>
  </si>
  <si>
    <t>091760148148</t>
  </si>
  <si>
    <t>09176148</t>
  </si>
  <si>
    <t>Nürnberger Straße 3</t>
  </si>
  <si>
    <t>091760161161</t>
  </si>
  <si>
    <t>09176161</t>
  </si>
  <si>
    <t>Markt Titting</t>
  </si>
  <si>
    <t>Titting</t>
  </si>
  <si>
    <t>091760164164</t>
  </si>
  <si>
    <t>09176164</t>
  </si>
  <si>
    <t>Markt Wellheim</t>
  </si>
  <si>
    <t>Wellheim</t>
  </si>
  <si>
    <t>091760166166</t>
  </si>
  <si>
    <t>09176166</t>
  </si>
  <si>
    <t>Gemeinde Wettstetten</t>
  </si>
  <si>
    <t>Wettstetten</t>
  </si>
  <si>
    <t>Kirchplatz 10</t>
  </si>
  <si>
    <t>091760167167</t>
  </si>
  <si>
    <t>09176167</t>
  </si>
  <si>
    <t>Gemeinde Pollenfeld</t>
  </si>
  <si>
    <t>Verwaltungsgemeinschaft Eichstätt</t>
  </si>
  <si>
    <t>Gundekarstraße 7a</t>
  </si>
  <si>
    <t>091765115155</t>
  </si>
  <si>
    <t>09176155</t>
  </si>
  <si>
    <t>Gemeinde Schernfeld</t>
  </si>
  <si>
    <t>091765115160</t>
  </si>
  <si>
    <t>09176160</t>
  </si>
  <si>
    <t>Gemeinde Walting</t>
  </si>
  <si>
    <t>091765115165</t>
  </si>
  <si>
    <t>09176165</t>
  </si>
  <si>
    <t>Gemeinde Böhmfeld</t>
  </si>
  <si>
    <t>Böhmfeld</t>
  </si>
  <si>
    <t>Verwaltungsgemeinschaft Eitensheim</t>
  </si>
  <si>
    <t>Eichstätter Straße 8</t>
  </si>
  <si>
    <t>Eitensheim</t>
  </si>
  <si>
    <t>091765116116</t>
  </si>
  <si>
    <t>09176116</t>
  </si>
  <si>
    <t>Hofstetter Straße 3</t>
  </si>
  <si>
    <t>Gemeinde Eitensheim</t>
  </si>
  <si>
    <t>091765116124</t>
  </si>
  <si>
    <t>09176124</t>
  </si>
  <si>
    <t>Gemeinde Adelschlag</t>
  </si>
  <si>
    <t>Verwaltungsgemeinschaft Nassenfels</t>
  </si>
  <si>
    <t>Schulstraße 9</t>
  </si>
  <si>
    <t>Nassenfels</t>
  </si>
  <si>
    <t>091765118111</t>
  </si>
  <si>
    <t>09176111</t>
  </si>
  <si>
    <t>Gemeinde Egweil</t>
  </si>
  <si>
    <t>091765118122</t>
  </si>
  <si>
    <t>09176122</t>
  </si>
  <si>
    <t>Gemeinde Nassenfels, M</t>
  </si>
  <si>
    <t>091765118149</t>
  </si>
  <si>
    <t>09176149</t>
  </si>
  <si>
    <t>Gemeinde Mindelstetten</t>
  </si>
  <si>
    <t>Mindelstetten</t>
  </si>
  <si>
    <t>Verwaltungsgemeinschaft Pförring</t>
  </si>
  <si>
    <t>Pförring</t>
  </si>
  <si>
    <t>091765119147</t>
  </si>
  <si>
    <t>09176147</t>
  </si>
  <si>
    <t>Mayer-Platz 1</t>
  </si>
  <si>
    <t>Gemeinde Oberdolling</t>
  </si>
  <si>
    <t>Oberdolling</t>
  </si>
  <si>
    <t>091765119150</t>
  </si>
  <si>
    <t>09176150</t>
  </si>
  <si>
    <t>Hauptstraße 1</t>
  </si>
  <si>
    <t>Gemeinde Pförring, M</t>
  </si>
  <si>
    <t>091765119153</t>
  </si>
  <si>
    <t>09176153</t>
  </si>
  <si>
    <t>Landratsamt Erding</t>
  </si>
  <si>
    <t>Gemeinde Bockhorn</t>
  </si>
  <si>
    <t>Bockhorn</t>
  </si>
  <si>
    <t>091770113113</t>
  </si>
  <si>
    <t>09177113</t>
  </si>
  <si>
    <t>Stadt Dorfen</t>
  </si>
  <si>
    <t>Dorfen</t>
  </si>
  <si>
    <t>091770115115</t>
  </si>
  <si>
    <t>09177115</t>
  </si>
  <si>
    <t>Große Kreisstadt Erding</t>
  </si>
  <si>
    <t>Erding</t>
  </si>
  <si>
    <t>091770117117</t>
  </si>
  <si>
    <t>09177117</t>
  </si>
  <si>
    <t>Gemeinde Finsing</t>
  </si>
  <si>
    <t>Finsing</t>
  </si>
  <si>
    <t>091770118118</t>
  </si>
  <si>
    <t>09177118</t>
  </si>
  <si>
    <t>Gemeinde Forstern</t>
  </si>
  <si>
    <t>Forstern</t>
  </si>
  <si>
    <t>091770119119</t>
  </si>
  <si>
    <t>09177119</t>
  </si>
  <si>
    <t>Gemeinde Fraunberg</t>
  </si>
  <si>
    <t>Fraunberg</t>
  </si>
  <si>
    <t>091770120120</t>
  </si>
  <si>
    <t>09177120</t>
  </si>
  <si>
    <t>Markt Isen</t>
  </si>
  <si>
    <t>Münchner Straße 12</t>
  </si>
  <si>
    <t>Isen</t>
  </si>
  <si>
    <t>091770123123</t>
  </si>
  <si>
    <t>09177123</t>
  </si>
  <si>
    <t>Gemeinde Lengdorf</t>
  </si>
  <si>
    <t>Lengdorf</t>
  </si>
  <si>
    <t>Bischof-Arn-Platz 1</t>
  </si>
  <si>
    <t>091770127127</t>
  </si>
  <si>
    <t>09177127</t>
  </si>
  <si>
    <t>Gemeinde Moosinning</t>
  </si>
  <si>
    <t>Moosinning</t>
  </si>
  <si>
    <t>Erdinger Straße 30a</t>
  </si>
  <si>
    <t>091770130130</t>
  </si>
  <si>
    <t>09177130</t>
  </si>
  <si>
    <t>Gemeinde Sankt Wolfgang</t>
  </si>
  <si>
    <t>Sankt Wolfgang</t>
  </si>
  <si>
    <t>Hauptstraße 9</t>
  </si>
  <si>
    <t>091770137137</t>
  </si>
  <si>
    <t>09177137</t>
  </si>
  <si>
    <t>Gemeinde Taufkirchen (Vils)</t>
  </si>
  <si>
    <t>Taufkirchen (Vils)</t>
  </si>
  <si>
    <t>091770139139</t>
  </si>
  <si>
    <t>09177139</t>
  </si>
  <si>
    <t>Gemeinde Buch a.Buchrain</t>
  </si>
  <si>
    <t>Verwaltungsgemeinschaft Pastetten</t>
  </si>
  <si>
    <t>Fröbelweg 1</t>
  </si>
  <si>
    <t>Pastetten</t>
  </si>
  <si>
    <t>091775120114</t>
  </si>
  <si>
    <t>09177114</t>
  </si>
  <si>
    <t>Gemeinde Pastetten</t>
  </si>
  <si>
    <t>091775120135</t>
  </si>
  <si>
    <t>09177135</t>
  </si>
  <si>
    <t>Gemeinde Walpertskirchen</t>
  </si>
  <si>
    <t>Verwaltungsgemeinschaft Hörlkofen</t>
  </si>
  <si>
    <t>Erdinger Straße 8a</t>
  </si>
  <si>
    <t>Wörth</t>
  </si>
  <si>
    <t>091775121142</t>
  </si>
  <si>
    <t>09177142</t>
  </si>
  <si>
    <t>Gemeinde Wörth</t>
  </si>
  <si>
    <t>091775121144</t>
  </si>
  <si>
    <t>09177144</t>
  </si>
  <si>
    <t>Gemeinde Eitting</t>
  </si>
  <si>
    <t>Verwaltungsgemeinschaft Oberding</t>
  </si>
  <si>
    <t>Tassilostraße 17</t>
  </si>
  <si>
    <t>Oberding</t>
  </si>
  <si>
    <t>091775123116</t>
  </si>
  <si>
    <t>09177116</t>
  </si>
  <si>
    <t>Gemeinde Oberding</t>
  </si>
  <si>
    <t>091775123133</t>
  </si>
  <si>
    <t>09177133</t>
  </si>
  <si>
    <t>Gemeinde Neuching</t>
  </si>
  <si>
    <t>Neuching</t>
  </si>
  <si>
    <t>Verwaltungsgemeinschaft Oberneuching</t>
  </si>
  <si>
    <t>St.-Martin-Straße 9</t>
  </si>
  <si>
    <t>091775124131</t>
  </si>
  <si>
    <t>09177131</t>
  </si>
  <si>
    <t>Gemeinde Ottenhofen</t>
  </si>
  <si>
    <t>091775124134</t>
  </si>
  <si>
    <t>09177134</t>
  </si>
  <si>
    <t>Gemeinde Hohenpolding</t>
  </si>
  <si>
    <t>Verwaltungsgemeinschaft Steinkirchen</t>
  </si>
  <si>
    <t>Am Kirchberg 2</t>
  </si>
  <si>
    <t>Steinkirchen</t>
  </si>
  <si>
    <t>091775125121</t>
  </si>
  <si>
    <t>09177121</t>
  </si>
  <si>
    <t>Gemeinde Inning a.Holz</t>
  </si>
  <si>
    <t>091775125122</t>
  </si>
  <si>
    <t>09177122</t>
  </si>
  <si>
    <t>Gemeinde Kirchberg</t>
  </si>
  <si>
    <t>091775125124</t>
  </si>
  <si>
    <t>09177124</t>
  </si>
  <si>
    <t>Gemeinde Steinkirchen</t>
  </si>
  <si>
    <t>091775125138</t>
  </si>
  <si>
    <t>09177138</t>
  </si>
  <si>
    <t>Gemeinde Berglern</t>
  </si>
  <si>
    <t>Verwaltungsgemeinschaft Wartenberg</t>
  </si>
  <si>
    <t>Marktplatz 8</t>
  </si>
  <si>
    <t>Wartenberg</t>
  </si>
  <si>
    <t>091775126112</t>
  </si>
  <si>
    <t>09177112</t>
  </si>
  <si>
    <t>Gemeinde Langenpreising</t>
  </si>
  <si>
    <t>091775126126</t>
  </si>
  <si>
    <t>09177126</t>
  </si>
  <si>
    <t>Gemeinde Wartenberg, M</t>
  </si>
  <si>
    <t>091775126143</t>
  </si>
  <si>
    <t>09177143</t>
  </si>
  <si>
    <t>Landratsamt Freising</t>
  </si>
  <si>
    <t>Markt Au i.d.Hallertau</t>
  </si>
  <si>
    <t>Untere Hauptstraße 2</t>
  </si>
  <si>
    <t>Au i. d. Hallertau</t>
  </si>
  <si>
    <t>091780116116</t>
  </si>
  <si>
    <t>09178116</t>
  </si>
  <si>
    <t>Gemeinde Eching</t>
  </si>
  <si>
    <t>Eching</t>
  </si>
  <si>
    <t>Fürholzener Straße 14</t>
  </si>
  <si>
    <t>091780120120</t>
  </si>
  <si>
    <t>09178120</t>
  </si>
  <si>
    <t>Gemeinde Rudelzhausen</t>
  </si>
  <si>
    <t>Rudelzhausen</t>
  </si>
  <si>
    <t>091780122122</t>
  </si>
  <si>
    <t>09178122</t>
  </si>
  <si>
    <t>Gemeinde Fahrenzhausen</t>
  </si>
  <si>
    <t>Fahrenzhausen</t>
  </si>
  <si>
    <t>091780123123</t>
  </si>
  <si>
    <t>09178123</t>
  </si>
  <si>
    <t>Große Kreisstadt Freising</t>
  </si>
  <si>
    <t>Freising</t>
  </si>
  <si>
    <t>091780124124</t>
  </si>
  <si>
    <t>09178124</t>
  </si>
  <si>
    <t>Gemeinde Hallbergmoos</t>
  </si>
  <si>
    <t>Hallbergmoos</t>
  </si>
  <si>
    <t>091780130130</t>
  </si>
  <si>
    <t>09178130</t>
  </si>
  <si>
    <t>Gemeinde Hohenkammer</t>
  </si>
  <si>
    <t>Hohenkammer</t>
  </si>
  <si>
    <t>Petershauser Straße 1</t>
  </si>
  <si>
    <t>091780133133</t>
  </si>
  <si>
    <t>09178133</t>
  </si>
  <si>
    <t>Gemeinde Kirchdorf a.d.Amper</t>
  </si>
  <si>
    <t>Kirchdorf a. d. Amper</t>
  </si>
  <si>
    <t>091780136136</t>
  </si>
  <si>
    <t>09178136</t>
  </si>
  <si>
    <t>Gemeinde Kranzberg</t>
  </si>
  <si>
    <t>Kranzberg</t>
  </si>
  <si>
    <t>091780137137</t>
  </si>
  <si>
    <t>09178137</t>
  </si>
  <si>
    <t>Gemeinde Langenbach</t>
  </si>
  <si>
    <t>Langenbach</t>
  </si>
  <si>
    <t>Bahnhofstraße 6</t>
  </si>
  <si>
    <t>091780138138</t>
  </si>
  <si>
    <t>09178138</t>
  </si>
  <si>
    <t>Gemeinde Marzling</t>
  </si>
  <si>
    <t>Marzling</t>
  </si>
  <si>
    <t>Freisinger Straße 11</t>
  </si>
  <si>
    <t>091780140140</t>
  </si>
  <si>
    <t>09178140</t>
  </si>
  <si>
    <t>Stadt Moosburg a.d.Isar</t>
  </si>
  <si>
    <t>Stadtplatz 13</t>
  </si>
  <si>
    <t>Moosburg a.d.Isar</t>
  </si>
  <si>
    <t>091780143143</t>
  </si>
  <si>
    <t>09178143</t>
  </si>
  <si>
    <t>Markt Nandlstadt</t>
  </si>
  <si>
    <t>Nandlstadt</t>
  </si>
  <si>
    <t>091780144144</t>
  </si>
  <si>
    <t>09178144</t>
  </si>
  <si>
    <t>Gemeinde Neufahrn b.Freising</t>
  </si>
  <si>
    <t>Neufahrn b.Freising</t>
  </si>
  <si>
    <t>Postfach 1380</t>
  </si>
  <si>
    <t>091780145145</t>
  </si>
  <si>
    <t>09178145</t>
  </si>
  <si>
    <t>Gemeinde Allershausen</t>
  </si>
  <si>
    <t>Allershausen</t>
  </si>
  <si>
    <t>Verwaltungsgemeinschaft Allershausen</t>
  </si>
  <si>
    <t>Postfach 1143</t>
  </si>
  <si>
    <t>091785127113</t>
  </si>
  <si>
    <t>09178113</t>
  </si>
  <si>
    <t>Gemeinde Paunzhausen</t>
  </si>
  <si>
    <t>091785127150</t>
  </si>
  <si>
    <t>09178150</t>
  </si>
  <si>
    <t>Gemeinde Gammelsdorf</t>
  </si>
  <si>
    <t>Verwaltungsgemeinschaft Mauern</t>
  </si>
  <si>
    <t>Mauern</t>
  </si>
  <si>
    <t>091785129125</t>
  </si>
  <si>
    <t>09178125</t>
  </si>
  <si>
    <t>Gemeinde Hörgertshausen</t>
  </si>
  <si>
    <t>091785129132</t>
  </si>
  <si>
    <t>09178132</t>
  </si>
  <si>
    <t>Gemeinde Mauern</t>
  </si>
  <si>
    <t>091785129142</t>
  </si>
  <si>
    <t>09178142</t>
  </si>
  <si>
    <t>Gemeinde Wang</t>
  </si>
  <si>
    <t>091785129155</t>
  </si>
  <si>
    <t>09178155</t>
  </si>
  <si>
    <t>Gemeinde Attenkirchen</t>
  </si>
  <si>
    <t>Verwaltungsgemeinschaft Zolling</t>
  </si>
  <si>
    <t>Zolling</t>
  </si>
  <si>
    <t>091785130115</t>
  </si>
  <si>
    <t>09178115</t>
  </si>
  <si>
    <t>Gemeinde Haag a.d.Amper</t>
  </si>
  <si>
    <t>091785130129</t>
  </si>
  <si>
    <t>09178129</t>
  </si>
  <si>
    <t>Gemeinde Wolfersdorf</t>
  </si>
  <si>
    <t>091785130156</t>
  </si>
  <si>
    <t>09178156</t>
  </si>
  <si>
    <t>Gemeinde Zolling</t>
  </si>
  <si>
    <t>091785130157</t>
  </si>
  <si>
    <t>09178157</t>
  </si>
  <si>
    <t>Landratsamt Fürstenfeldbruck</t>
  </si>
  <si>
    <t>Gemeinde Alling</t>
  </si>
  <si>
    <t>Alling</t>
  </si>
  <si>
    <t>Am Kirchberg 6</t>
  </si>
  <si>
    <t>091790113113</t>
  </si>
  <si>
    <t>09179113</t>
  </si>
  <si>
    <t>Gemeinde Egenhofen</t>
  </si>
  <si>
    <t>Egenhofen</t>
  </si>
  <si>
    <t>Hauptstraße 37</t>
  </si>
  <si>
    <t>091790117117</t>
  </si>
  <si>
    <t>09179117</t>
  </si>
  <si>
    <t>Gemeinde Eichenau</t>
  </si>
  <si>
    <t>Eichenau</t>
  </si>
  <si>
    <t>Hauptplatz 2</t>
  </si>
  <si>
    <t>091790118118</t>
  </si>
  <si>
    <t>09179118</t>
  </si>
  <si>
    <t>Amperstraße 11a</t>
  </si>
  <si>
    <t>091790119119</t>
  </si>
  <si>
    <t>09179119</t>
  </si>
  <si>
    <t>Große Kreisstadt Fürstenfeldbruck</t>
  </si>
  <si>
    <t>Postfach 1645</t>
  </si>
  <si>
    <t>Fürstenfeldbruck</t>
  </si>
  <si>
    <t>091790121121</t>
  </si>
  <si>
    <t>09179121</t>
  </si>
  <si>
    <t>Große Kreisstadt Germering</t>
  </si>
  <si>
    <t>Postfach 1540</t>
  </si>
  <si>
    <t>Germering</t>
  </si>
  <si>
    <t>091790123123</t>
  </si>
  <si>
    <t>09179123</t>
  </si>
  <si>
    <t>Gemeinde Gröbenzell</t>
  </si>
  <si>
    <t>Gröbenzell</t>
  </si>
  <si>
    <t>Postfach 1153</t>
  </si>
  <si>
    <t>091790126126</t>
  </si>
  <si>
    <t>09179126</t>
  </si>
  <si>
    <t>Gemeinde Maisach</t>
  </si>
  <si>
    <t>Maisach</t>
  </si>
  <si>
    <t>Postfach 15</t>
  </si>
  <si>
    <t>091790134134</t>
  </si>
  <si>
    <t>09179134</t>
  </si>
  <si>
    <t>Gemeinde Moorenweis</t>
  </si>
  <si>
    <t>Moorenweis</t>
  </si>
  <si>
    <t>091790138138</t>
  </si>
  <si>
    <t>09179138</t>
  </si>
  <si>
    <t>Stadt Olching</t>
  </si>
  <si>
    <t>Postfach 1260</t>
  </si>
  <si>
    <t>Olching</t>
  </si>
  <si>
    <t>091790142142</t>
  </si>
  <si>
    <t>09179142</t>
  </si>
  <si>
    <t>Stadt Puchheim</t>
  </si>
  <si>
    <t>Postfach 1351</t>
  </si>
  <si>
    <t>Puchheim</t>
  </si>
  <si>
    <t>091790145145</t>
  </si>
  <si>
    <t>09179145</t>
  </si>
  <si>
    <t>Gemeinde Türkenfeld</t>
  </si>
  <si>
    <t>Türkenfeld</t>
  </si>
  <si>
    <t>Schloßweg 2</t>
  </si>
  <si>
    <t>091790149149</t>
  </si>
  <si>
    <t>09179149</t>
  </si>
  <si>
    <t>Gemeinde Adelshofen</t>
  </si>
  <si>
    <t>Verwaltungsgemeinschaft Mammendorf</t>
  </si>
  <si>
    <t>Augsburger Straße 12</t>
  </si>
  <si>
    <t>Mammendorf</t>
  </si>
  <si>
    <t>091795131111</t>
  </si>
  <si>
    <t>09179111</t>
  </si>
  <si>
    <t>Gemeinde Althegnenberg</t>
  </si>
  <si>
    <t>091795131114</t>
  </si>
  <si>
    <t>09179114</t>
  </si>
  <si>
    <t>Gemeinde Hattenhofen</t>
  </si>
  <si>
    <t>091795131128</t>
  </si>
  <si>
    <t>09179128</t>
  </si>
  <si>
    <t>Gemeinde Jesenwang</t>
  </si>
  <si>
    <t>091795131130</t>
  </si>
  <si>
    <t>09179130</t>
  </si>
  <si>
    <t>Gemeinde Landsberied</t>
  </si>
  <si>
    <t>091795131132</t>
  </si>
  <si>
    <t>09179132</t>
  </si>
  <si>
    <t>Gemeinde Mammendorf</t>
  </si>
  <si>
    <t>091795131136</t>
  </si>
  <si>
    <t>09179136</t>
  </si>
  <si>
    <t>Gemeinde Mittelstetten</t>
  </si>
  <si>
    <t>091795131137</t>
  </si>
  <si>
    <t>09179137</t>
  </si>
  <si>
    <t>Gemeinde Oberschweinbach</t>
  </si>
  <si>
    <t>091795131140</t>
  </si>
  <si>
    <t>09179140</t>
  </si>
  <si>
    <t>Gemeinde Grafrath</t>
  </si>
  <si>
    <t>Grafrath</t>
  </si>
  <si>
    <t>Verwaltungsgemeinschaft Grafrath</t>
  </si>
  <si>
    <t>Hauptstraße 64</t>
  </si>
  <si>
    <t>091795132125</t>
  </si>
  <si>
    <t>09179125</t>
  </si>
  <si>
    <t>Gemeinde Kottgeisering</t>
  </si>
  <si>
    <t>091795132131</t>
  </si>
  <si>
    <t>09179131</t>
  </si>
  <si>
    <t>Gemeinde Schöngeising</t>
  </si>
  <si>
    <t>091795132147</t>
  </si>
  <si>
    <t>09179147</t>
  </si>
  <si>
    <t>Landratsamt Garmisch-Partenkirchen</t>
  </si>
  <si>
    <t>Gemeinde Bad Kohlgrub</t>
  </si>
  <si>
    <t>Bad Kohlgrub</t>
  </si>
  <si>
    <t>Hauptstraße 29</t>
  </si>
  <si>
    <t>091800112112</t>
  </si>
  <si>
    <t>09180112</t>
  </si>
  <si>
    <t>Gemeinde Farchant</t>
  </si>
  <si>
    <t>Farchant</t>
  </si>
  <si>
    <t>Postfach 1167</t>
  </si>
  <si>
    <t>091800116116</t>
  </si>
  <si>
    <t>09180116</t>
  </si>
  <si>
    <t>Markt Garmisch-Partenkirchen</t>
  </si>
  <si>
    <t>Postfach 1651</t>
  </si>
  <si>
    <t>Garmisch-Partenkirchen</t>
  </si>
  <si>
    <t>091800117117</t>
  </si>
  <si>
    <t>09180117</t>
  </si>
  <si>
    <t>Gemeinde Grainau</t>
  </si>
  <si>
    <t>Grainau</t>
  </si>
  <si>
    <t>Am Kurpark 1</t>
  </si>
  <si>
    <t>091800118118</t>
  </si>
  <si>
    <t>09180118</t>
  </si>
  <si>
    <t>Gemeinde Krün</t>
  </si>
  <si>
    <t>Krün</t>
  </si>
  <si>
    <t>091800122122</t>
  </si>
  <si>
    <t>09180122</t>
  </si>
  <si>
    <t>Markt Mittenwald</t>
  </si>
  <si>
    <t>Postfach 248</t>
  </si>
  <si>
    <t>Mittenwald</t>
  </si>
  <si>
    <t>091800123123</t>
  </si>
  <si>
    <t>09180123</t>
  </si>
  <si>
    <t>Markt Murnau a.Staffelsee</t>
  </si>
  <si>
    <t>Postfach 12 48</t>
  </si>
  <si>
    <t>Murnau a. Staffelsee</t>
  </si>
  <si>
    <t>091800124124</t>
  </si>
  <si>
    <t>09180124</t>
  </si>
  <si>
    <t>Gemeinde Oberammergau</t>
  </si>
  <si>
    <t>Oberammergau</t>
  </si>
  <si>
    <t>Ludwig-Thoma-Straße 10</t>
  </si>
  <si>
    <t>091800125125</t>
  </si>
  <si>
    <t>09180125</t>
  </si>
  <si>
    <t>Gemeinde Oberau</t>
  </si>
  <si>
    <t>Oberau</t>
  </si>
  <si>
    <t>Schmiedeweg 10</t>
  </si>
  <si>
    <t>091800126126</t>
  </si>
  <si>
    <t>09180126</t>
  </si>
  <si>
    <t>Gemeinde Uffing a.Staffelsee</t>
  </si>
  <si>
    <t>Uffing a.Staffelsee</t>
  </si>
  <si>
    <t>Hauptstraße 2</t>
  </si>
  <si>
    <t>091800134134</t>
  </si>
  <si>
    <t>09180134</t>
  </si>
  <si>
    <t>Gemeinde Wallgau</t>
  </si>
  <si>
    <t>Wallgau</t>
  </si>
  <si>
    <t>Mittenwalder Straße 8</t>
  </si>
  <si>
    <t>091800136136</t>
  </si>
  <si>
    <t>09180136</t>
  </si>
  <si>
    <t>Gemeinde Bad Bayersoien</t>
  </si>
  <si>
    <t>Verwaltungsgemeinschaft Saulgrub</t>
  </si>
  <si>
    <t>Kohlgruber Straße 2</t>
  </si>
  <si>
    <t>Saulgrub</t>
  </si>
  <si>
    <t>091805133113</t>
  </si>
  <si>
    <t>09180113</t>
  </si>
  <si>
    <t>Gemeinde Saulgrub</t>
  </si>
  <si>
    <t>091805133129</t>
  </si>
  <si>
    <t>09180129</t>
  </si>
  <si>
    <t>Gemeinde Ettal</t>
  </si>
  <si>
    <t>Verwaltungsgemeinschaft Unterammergau</t>
  </si>
  <si>
    <t>Dorfstraße 23</t>
  </si>
  <si>
    <t>Unterammergau</t>
  </si>
  <si>
    <t>091805135115</t>
  </si>
  <si>
    <t>09180115</t>
  </si>
  <si>
    <t>Gemeinde Unterammergau</t>
  </si>
  <si>
    <t>091805135135</t>
  </si>
  <si>
    <t>09180135</t>
  </si>
  <si>
    <t>Gemeinde Eschenlohe</t>
  </si>
  <si>
    <t>Eschenlohe</t>
  </si>
  <si>
    <t>Verwaltungsgemeinschaft Ohlstadt</t>
  </si>
  <si>
    <t>Ohlstadt</t>
  </si>
  <si>
    <t>091805136114</t>
  </si>
  <si>
    <t>09180114</t>
  </si>
  <si>
    <t>Murnauer Straße 1</t>
  </si>
  <si>
    <t>Gemeinde Großweil</t>
  </si>
  <si>
    <t>Großweil</t>
  </si>
  <si>
    <t>091805136119</t>
  </si>
  <si>
    <t>09180119</t>
  </si>
  <si>
    <t>Kocheler Straße 2</t>
  </si>
  <si>
    <t>Gemeinde Ohlstadt</t>
  </si>
  <si>
    <t>091805136127</t>
  </si>
  <si>
    <t>09180127</t>
  </si>
  <si>
    <t>Gemeinde Schwaigen</t>
  </si>
  <si>
    <t>Schwaigen</t>
  </si>
  <si>
    <t>091805136131</t>
  </si>
  <si>
    <t>09180131</t>
  </si>
  <si>
    <t>Aschauer Straße 26</t>
  </si>
  <si>
    <t>Gemeinde Riegsee</t>
  </si>
  <si>
    <t>Riegsee</t>
  </si>
  <si>
    <t>Verwaltungsgemeinschaft Seehausen a.Staffelsee</t>
  </si>
  <si>
    <t>Am Graswegerer 1</t>
  </si>
  <si>
    <t>Seehausen a.Staffelsee</t>
  </si>
  <si>
    <t>091805137128</t>
  </si>
  <si>
    <t>09180128</t>
  </si>
  <si>
    <t>Dorfstraße 35</t>
  </si>
  <si>
    <t>Gemeinde Seehausen a.Staffelsee</t>
  </si>
  <si>
    <t>091805137132</t>
  </si>
  <si>
    <t>09180132</t>
  </si>
  <si>
    <t>Gemeinde Spatzenhausen</t>
  </si>
  <si>
    <t>Spatzenhausen</t>
  </si>
  <si>
    <t>091805137133</t>
  </si>
  <si>
    <t>09180133</t>
  </si>
  <si>
    <t>Dorfstraße 12</t>
  </si>
  <si>
    <t>Landratsamt Landsberg am Lech</t>
  </si>
  <si>
    <t>Gemeinde Denklingen</t>
  </si>
  <si>
    <t>Denklingen</t>
  </si>
  <si>
    <t>091810113113</t>
  </si>
  <si>
    <t>09181113</t>
  </si>
  <si>
    <t>Markt Dießen am Ammersee</t>
  </si>
  <si>
    <t>Postfach 1154</t>
  </si>
  <si>
    <t>Dießen am Ammersee</t>
  </si>
  <si>
    <t>091810114114</t>
  </si>
  <si>
    <t>09181114</t>
  </si>
  <si>
    <t>Gemeinde Egling a.d.Paar</t>
  </si>
  <si>
    <t>Egling a.d.Paar</t>
  </si>
  <si>
    <t>Hauptstraße 31</t>
  </si>
  <si>
    <t>091810116116</t>
  </si>
  <si>
    <t>09181116</t>
  </si>
  <si>
    <t>Gemeinde Geltendorf</t>
  </si>
  <si>
    <t>Geltendorf</t>
  </si>
  <si>
    <t>Schulstraße 13</t>
  </si>
  <si>
    <t>091810122122</t>
  </si>
  <si>
    <t>09181122</t>
  </si>
  <si>
    <t>Markt Kaufering</t>
  </si>
  <si>
    <t>Postfach 1155</t>
  </si>
  <si>
    <t>Kaufering</t>
  </si>
  <si>
    <t>091810128128</t>
  </si>
  <si>
    <t>09181128</t>
  </si>
  <si>
    <t>Große Kreisstadt Landsberg am Lech</t>
  </si>
  <si>
    <t>Postfach 1653</t>
  </si>
  <si>
    <t>Landsberg am Lech</t>
  </si>
  <si>
    <t>091810130130</t>
  </si>
  <si>
    <t>09181130</t>
  </si>
  <si>
    <t>Gemeinde Penzing</t>
  </si>
  <si>
    <t>Penzing</t>
  </si>
  <si>
    <t>Fritz-Börner-Straße 11</t>
  </si>
  <si>
    <t>091810132132</t>
  </si>
  <si>
    <t>09181132</t>
  </si>
  <si>
    <t>Gemeinde Utting am Ammersee</t>
  </si>
  <si>
    <t>Utting am Ammersee</t>
  </si>
  <si>
    <t>Eduard-Thöny-Straße 1</t>
  </si>
  <si>
    <t>091810144144</t>
  </si>
  <si>
    <t>09181144</t>
  </si>
  <si>
    <t>Gemeinde Weil</t>
  </si>
  <si>
    <t>Weil</t>
  </si>
  <si>
    <t>Landsberger Straße 15</t>
  </si>
  <si>
    <t>091810145145</t>
  </si>
  <si>
    <t>09181145</t>
  </si>
  <si>
    <t>Gemeinde Fuchstal</t>
  </si>
  <si>
    <t>Fuchstal</t>
  </si>
  <si>
    <t>Verwaltungsgemeinschaft Fuchstal</t>
  </si>
  <si>
    <t>091815138121</t>
  </si>
  <si>
    <t>09181121</t>
  </si>
  <si>
    <t>Gemeinde Unterdießen</t>
  </si>
  <si>
    <t>091815138143</t>
  </si>
  <si>
    <t>09181143</t>
  </si>
  <si>
    <t>Gemeinde Hurlach</t>
  </si>
  <si>
    <t>Verwaltungsgemeinschaft Igling</t>
  </si>
  <si>
    <t>Donnersbergstraße 1</t>
  </si>
  <si>
    <t>Igling</t>
  </si>
  <si>
    <t>091815139126</t>
  </si>
  <si>
    <t>09181126</t>
  </si>
  <si>
    <t>Unteriglinger Straße 37</t>
  </si>
  <si>
    <t>Gemeinde Igling</t>
  </si>
  <si>
    <t>091815139127</t>
  </si>
  <si>
    <t>09181127</t>
  </si>
  <si>
    <t>Gemeinde Obermeitingen</t>
  </si>
  <si>
    <t>091815139131</t>
  </si>
  <si>
    <t>09181131</t>
  </si>
  <si>
    <t>Gemeinde Prittriching</t>
  </si>
  <si>
    <t>Prittriching</t>
  </si>
  <si>
    <t>Verwaltungsgemeinschaft Prittriching</t>
  </si>
  <si>
    <t>Bgm.-Franz-Ditsch-Straße 7</t>
  </si>
  <si>
    <t>091815140134</t>
  </si>
  <si>
    <t>09181134</t>
  </si>
  <si>
    <t>Bgm.-Franz Ditsch-Straße 7</t>
  </si>
  <si>
    <t>Gemeinde Scheuring</t>
  </si>
  <si>
    <t>091815140138</t>
  </si>
  <si>
    <t>09181138</t>
  </si>
  <si>
    <t>Gemeinde Hofstetten</t>
  </si>
  <si>
    <t>Verwaltungsgemeinschaft Pürgen</t>
  </si>
  <si>
    <t>Weilheimer Straße 2</t>
  </si>
  <si>
    <t>Pürgen</t>
  </si>
  <si>
    <t>091815141124</t>
  </si>
  <si>
    <t>09181124</t>
  </si>
  <si>
    <t>Gemeinde Schwifting</t>
  </si>
  <si>
    <t>091815141140</t>
  </si>
  <si>
    <t>09181140</t>
  </si>
  <si>
    <t>Gemeinde Pürgen</t>
  </si>
  <si>
    <t>091815141141</t>
  </si>
  <si>
    <t>09181141</t>
  </si>
  <si>
    <t>Gemeinde Apfeldorf</t>
  </si>
  <si>
    <t>Verwaltungsgemeinschaft Reichling</t>
  </si>
  <si>
    <t>Untergasse 3</t>
  </si>
  <si>
    <t>Reichling</t>
  </si>
  <si>
    <t>091815142111</t>
  </si>
  <si>
    <t>09181111</t>
  </si>
  <si>
    <t>Gemeinde Kinsau</t>
  </si>
  <si>
    <t>091815142129</t>
  </si>
  <si>
    <t>09181129</t>
  </si>
  <si>
    <t>Gemeinde Vilgertshofen</t>
  </si>
  <si>
    <t>091815142133</t>
  </si>
  <si>
    <t>09181133</t>
  </si>
  <si>
    <t>Gemeinde Reichling</t>
  </si>
  <si>
    <t>091815142135</t>
  </si>
  <si>
    <t>09181135</t>
  </si>
  <si>
    <t>Gemeinde Rott</t>
  </si>
  <si>
    <t>091815142137</t>
  </si>
  <si>
    <t>09181137</t>
  </si>
  <si>
    <t>Gemeinde Thaining</t>
  </si>
  <si>
    <t>091815142142</t>
  </si>
  <si>
    <t>09181142</t>
  </si>
  <si>
    <t>Gemeinde Eching am Ammersee</t>
  </si>
  <si>
    <t>Verwaltungsgemeinschaft Schondorf am Ammersee</t>
  </si>
  <si>
    <t>Schondorf am Ammersee</t>
  </si>
  <si>
    <t>091815143115</t>
  </si>
  <si>
    <t>09181115</t>
  </si>
  <si>
    <t>Gemeinde Greifenberg</t>
  </si>
  <si>
    <t>091815143123</t>
  </si>
  <si>
    <t>09181123</t>
  </si>
  <si>
    <t>Gemeinde Schondorf am Ammersee</t>
  </si>
  <si>
    <t>091815143139</t>
  </si>
  <si>
    <t>09181139</t>
  </si>
  <si>
    <t>Gemeinde Eresing</t>
  </si>
  <si>
    <t>Verwaltungsgemeinschaft Windach</t>
  </si>
  <si>
    <t>Von-Pfetten-Füll-Platz 1</t>
  </si>
  <si>
    <t>Windach</t>
  </si>
  <si>
    <t>091815144118</t>
  </si>
  <si>
    <t>09181118</t>
  </si>
  <si>
    <t>Gemeinde Finning</t>
  </si>
  <si>
    <t>091815144120</t>
  </si>
  <si>
    <t>09181120</t>
  </si>
  <si>
    <t>Gemeinde Windach</t>
  </si>
  <si>
    <t>091815144146</t>
  </si>
  <si>
    <t>09181146</t>
  </si>
  <si>
    <t>Landratsamt Miesbach</t>
  </si>
  <si>
    <t>Gemeinde Bad Wiessee</t>
  </si>
  <si>
    <t>Bad Wiessee</t>
  </si>
  <si>
    <t>Postfach 109</t>
  </si>
  <si>
    <t>091820111111</t>
  </si>
  <si>
    <t>09182111</t>
  </si>
  <si>
    <t>Gemeinde Bayrischzell</t>
  </si>
  <si>
    <t>Bayrischzell</t>
  </si>
  <si>
    <t>Kirchplatz 2</t>
  </si>
  <si>
    <t>091820112112</t>
  </si>
  <si>
    <t>09182112</t>
  </si>
  <si>
    <t>Gemeinde Fischbachau</t>
  </si>
  <si>
    <t>Fischbachau</t>
  </si>
  <si>
    <t>Postfach 5</t>
  </si>
  <si>
    <t>091820114114</t>
  </si>
  <si>
    <t>09182114</t>
  </si>
  <si>
    <t>Gemeinde Gmund a.Tegernsee</t>
  </si>
  <si>
    <t>Gmund a.Tegernsee</t>
  </si>
  <si>
    <t>Postfach 86</t>
  </si>
  <si>
    <t>091820116116</t>
  </si>
  <si>
    <t>09182116</t>
  </si>
  <si>
    <t>Gemeinde Hausham</t>
  </si>
  <si>
    <t>Hausham</t>
  </si>
  <si>
    <t>Schlierseer Straße 18</t>
  </si>
  <si>
    <t>091820119119</t>
  </si>
  <si>
    <t>09182119</t>
  </si>
  <si>
    <t>Markt Holzkirchen</t>
  </si>
  <si>
    <t>Holzkirchen</t>
  </si>
  <si>
    <t>091820120120</t>
  </si>
  <si>
    <t>09182120</t>
  </si>
  <si>
    <t>Gemeinde Irschenberg</t>
  </si>
  <si>
    <t>Irschenberg</t>
  </si>
  <si>
    <t>091820123123</t>
  </si>
  <si>
    <t>09182123</t>
  </si>
  <si>
    <t>Gemeinde Kreuth</t>
  </si>
  <si>
    <t>Kreuth</t>
  </si>
  <si>
    <t>Nördliche Hauptstraße 14</t>
  </si>
  <si>
    <t>091820124124</t>
  </si>
  <si>
    <t>09182124</t>
  </si>
  <si>
    <t>Stadt Miesbach</t>
  </si>
  <si>
    <t>Postfach 29</t>
  </si>
  <si>
    <t>Miesbach</t>
  </si>
  <si>
    <t>091820125125</t>
  </si>
  <si>
    <t>09182125</t>
  </si>
  <si>
    <t>Gemeinde Otterfing</t>
  </si>
  <si>
    <t>Otterfing</t>
  </si>
  <si>
    <t>Münchner Straße 13</t>
  </si>
  <si>
    <t>091820127127</t>
  </si>
  <si>
    <t>09182127</t>
  </si>
  <si>
    <t>Gemeinde Rottach-Egern</t>
  </si>
  <si>
    <t>Rottach-Egern</t>
  </si>
  <si>
    <t>Nördliche Hauptstraße 9</t>
  </si>
  <si>
    <t>091820129129</t>
  </si>
  <si>
    <t>09182129</t>
  </si>
  <si>
    <t>Markt Schliersee</t>
  </si>
  <si>
    <t>Postfach 146</t>
  </si>
  <si>
    <t>Schliersee</t>
  </si>
  <si>
    <t>091820131131</t>
  </si>
  <si>
    <t>09182131</t>
  </si>
  <si>
    <t>Stadt Tegernsee</t>
  </si>
  <si>
    <t>Postfach 1451</t>
  </si>
  <si>
    <t>Tegernsee</t>
  </si>
  <si>
    <t>091820132132</t>
  </si>
  <si>
    <t>09182132</t>
  </si>
  <si>
    <t>Gemeinde Valley</t>
  </si>
  <si>
    <t>Valley</t>
  </si>
  <si>
    <t>Pfarrweg 1</t>
  </si>
  <si>
    <t>091820133133</t>
  </si>
  <si>
    <t>09182133</t>
  </si>
  <si>
    <t>Gemeinde Waakirchen</t>
  </si>
  <si>
    <t>Waakirchen</t>
  </si>
  <si>
    <t>Tegernseer Straße 7</t>
  </si>
  <si>
    <t>091820134134</t>
  </si>
  <si>
    <t>09182134</t>
  </si>
  <si>
    <t>Gemeinde Warngau</t>
  </si>
  <si>
    <t>Warngau</t>
  </si>
  <si>
    <t>Taubenbergstraße 33</t>
  </si>
  <si>
    <t>091820136136</t>
  </si>
  <si>
    <t>09182136</t>
  </si>
  <si>
    <t>Gemeinde Weyarn</t>
  </si>
  <si>
    <t>Weyarn</t>
  </si>
  <si>
    <t>Ignaz-Günther-Straße 5</t>
  </si>
  <si>
    <t>091820137137</t>
  </si>
  <si>
    <t>09182137</t>
  </si>
  <si>
    <t>Landratsamt Mühldorf a.Inn</t>
  </si>
  <si>
    <t>Gemeinde Ampfing</t>
  </si>
  <si>
    <t>Ampfing</t>
  </si>
  <si>
    <t>Schweppermannstraße 1</t>
  </si>
  <si>
    <t>091830112112</t>
  </si>
  <si>
    <t>09183112</t>
  </si>
  <si>
    <t>Gemeinde Aschau a.Inn</t>
  </si>
  <si>
    <t>Aschau a.Inn</t>
  </si>
  <si>
    <t>Hauptstraße 4</t>
  </si>
  <si>
    <t>091830113113</t>
  </si>
  <si>
    <t>09183113</t>
  </si>
  <si>
    <t>Markt Buchbach</t>
  </si>
  <si>
    <t>Postfach 53</t>
  </si>
  <si>
    <t>Buchbach</t>
  </si>
  <si>
    <t>091830114114</t>
  </si>
  <si>
    <t>09183114</t>
  </si>
  <si>
    <t>Markt Haag i.OB</t>
  </si>
  <si>
    <t>Marktplatz 7</t>
  </si>
  <si>
    <t>Haag i.OB</t>
  </si>
  <si>
    <t>091830119119</t>
  </si>
  <si>
    <t>09183119</t>
  </si>
  <si>
    <t>Gemeinde Mettenheim</t>
  </si>
  <si>
    <t>Mettenheim</t>
  </si>
  <si>
    <t>Klosterstraße 22</t>
  </si>
  <si>
    <t>091830127127</t>
  </si>
  <si>
    <t>09183127</t>
  </si>
  <si>
    <t>Stadt Mühldorf a.Inn</t>
  </si>
  <si>
    <t>Postfach 1063</t>
  </si>
  <si>
    <t>Mühldorf a.Inn</t>
  </si>
  <si>
    <t>091830128128</t>
  </si>
  <si>
    <t>09183128</t>
  </si>
  <si>
    <t>Gemeinde Obertaufkirchen</t>
  </si>
  <si>
    <t>Obertaufkirchen</t>
  </si>
  <si>
    <t>Am Sportplatz 5</t>
  </si>
  <si>
    <t>091830135135</t>
  </si>
  <si>
    <t>09183135</t>
  </si>
  <si>
    <t>Gemeinde Schwindegg</t>
  </si>
  <si>
    <t>Schwindegg</t>
  </si>
  <si>
    <t>Postfach 1116</t>
  </si>
  <si>
    <t>091830144144</t>
  </si>
  <si>
    <t>09183144</t>
  </si>
  <si>
    <t>Stadt Waldkraiburg</t>
  </si>
  <si>
    <t>Waldkraiburg</t>
  </si>
  <si>
    <t>091830148148</t>
  </si>
  <si>
    <t>09183148</t>
  </si>
  <si>
    <t>Gemeinde Heldenstein</t>
  </si>
  <si>
    <t>Heldenstein</t>
  </si>
  <si>
    <t>Verwaltungsgemeinschaft Heldenstein</t>
  </si>
  <si>
    <t>Schulstraße 5a</t>
  </si>
  <si>
    <t>091835145120</t>
  </si>
  <si>
    <t>09183120</t>
  </si>
  <si>
    <t>Gemeinde Rattenkirchen</t>
  </si>
  <si>
    <t>091835145138</t>
  </si>
  <si>
    <t>09183138</t>
  </si>
  <si>
    <t>Gemeinde Gars a.Inn, M</t>
  </si>
  <si>
    <t>Verwaltungsgemeinschaft Gars a.Inn</t>
  </si>
  <si>
    <t>Hauptstraße 3</t>
  </si>
  <si>
    <t>Gars a.Inn</t>
  </si>
  <si>
    <t>091835146118</t>
  </si>
  <si>
    <t>09183118</t>
  </si>
  <si>
    <t>Gemeinde Unterreit</t>
  </si>
  <si>
    <t>091835146147</t>
  </si>
  <si>
    <t>09183147</t>
  </si>
  <si>
    <t>Gemeinde Kirchdorf</t>
  </si>
  <si>
    <t>Verwaltungsgemeinschaft Reichertsheim</t>
  </si>
  <si>
    <t>Bräustraße 11</t>
  </si>
  <si>
    <t>Reichertsheim</t>
  </si>
  <si>
    <t>091835147123</t>
  </si>
  <si>
    <t>09183123</t>
  </si>
  <si>
    <t>Gemeinde Reichertsheim</t>
  </si>
  <si>
    <t>091835147140</t>
  </si>
  <si>
    <t>09183140</t>
  </si>
  <si>
    <t>Gemeinde Jettenbach</t>
  </si>
  <si>
    <t>Verwaltungsgemeinschaft Kraiburg a.Inn</t>
  </si>
  <si>
    <t>Kraiburg a.Inn</t>
  </si>
  <si>
    <t>091835148122</t>
  </si>
  <si>
    <t>09183122</t>
  </si>
  <si>
    <t>Gemeinde Kraiburg a.Inn, M</t>
  </si>
  <si>
    <t>091835148124</t>
  </si>
  <si>
    <t>09183124</t>
  </si>
  <si>
    <t>Gemeinde Taufkirchen</t>
  </si>
  <si>
    <t>Taufkirchen</t>
  </si>
  <si>
    <t>091835148145</t>
  </si>
  <si>
    <t>09183145</t>
  </si>
  <si>
    <t>Gemeinde Egglkofen</t>
  </si>
  <si>
    <t>Verwaltungsgemeinschaft Neumarkt-Sankt Veit</t>
  </si>
  <si>
    <t>Neumarkt-Sankt Veit</t>
  </si>
  <si>
    <t>091835149115</t>
  </si>
  <si>
    <t>09183115</t>
  </si>
  <si>
    <t>Gemeinde Neumarkt-Sankt Veit, St</t>
  </si>
  <si>
    <t>091835149129</t>
  </si>
  <si>
    <t>09183129</t>
  </si>
  <si>
    <t>Gemeinde Lohkirchen</t>
  </si>
  <si>
    <t>Verwaltungsgemeinschaft Oberbergkirchen</t>
  </si>
  <si>
    <t>Hofmark 28</t>
  </si>
  <si>
    <t>Oberbergkirchen</t>
  </si>
  <si>
    <t>091835150125</t>
  </si>
  <si>
    <t>09183125</t>
  </si>
  <si>
    <t>Gemeinde Oberbergkirchen</t>
  </si>
  <si>
    <t>091835150132</t>
  </si>
  <si>
    <t>09183132</t>
  </si>
  <si>
    <t>Gemeinde Schönberg</t>
  </si>
  <si>
    <t>Schönberg</t>
  </si>
  <si>
    <t>091835150143</t>
  </si>
  <si>
    <t>09183143</t>
  </si>
  <si>
    <t>Gemeinde Zangberg</t>
  </si>
  <si>
    <t>091835150151</t>
  </si>
  <si>
    <t>09183151</t>
  </si>
  <si>
    <t>Gemeinde Oberneukirchen</t>
  </si>
  <si>
    <t>Verwaltungsgemeinschaft Polling</t>
  </si>
  <si>
    <t>Monhamer Weg 1</t>
  </si>
  <si>
    <t>Polling</t>
  </si>
  <si>
    <t>091835151134</t>
  </si>
  <si>
    <t>09183134</t>
  </si>
  <si>
    <t>Gemeinde Polling</t>
  </si>
  <si>
    <t>091835151136</t>
  </si>
  <si>
    <t>09183136</t>
  </si>
  <si>
    <t>Gemeinde Erharting</t>
  </si>
  <si>
    <t>Erharting</t>
  </si>
  <si>
    <t>Verwaltungsgemeinschaft Rohrbach</t>
  </si>
  <si>
    <t>Rohrbach 20</t>
  </si>
  <si>
    <t>091835152116</t>
  </si>
  <si>
    <t>09183116</t>
  </si>
  <si>
    <t>Gemeinde Niederbergkirchen</t>
  </si>
  <si>
    <t>091835152130</t>
  </si>
  <si>
    <t>09183130</t>
  </si>
  <si>
    <t>Gemeinde Niedertaufkirchen</t>
  </si>
  <si>
    <t>091835152131</t>
  </si>
  <si>
    <t>09183131</t>
  </si>
  <si>
    <t>Gemeinde Maitenbeth</t>
  </si>
  <si>
    <t>Maitenbeth</t>
  </si>
  <si>
    <t>Verwaltungsgemeinschaft Maitenbeth</t>
  </si>
  <si>
    <t>Kirchplatz 9</t>
  </si>
  <si>
    <t>091835183126</t>
  </si>
  <si>
    <t>09183126</t>
  </si>
  <si>
    <t>Gemeinde Rechtmehring</t>
  </si>
  <si>
    <t>091835183139</t>
  </si>
  <si>
    <t>09183139</t>
  </si>
  <si>
    <t>Haager Straße 5</t>
  </si>
  <si>
    <t>Landratsamt München</t>
  </si>
  <si>
    <t>Gemeinde Aschheim</t>
  </si>
  <si>
    <t>Aschheim</t>
  </si>
  <si>
    <t>Saturnstraße 48</t>
  </si>
  <si>
    <t>091840112112</t>
  </si>
  <si>
    <t>09184112</t>
  </si>
  <si>
    <t>Gemeinde Baierbrunn</t>
  </si>
  <si>
    <t>Baierbrunn</t>
  </si>
  <si>
    <t>Bahnhofstraße 2</t>
  </si>
  <si>
    <t>091840113113</t>
  </si>
  <si>
    <t>09184113</t>
  </si>
  <si>
    <t>Gemeinde Brunnthal</t>
  </si>
  <si>
    <t>Brunnthal</t>
  </si>
  <si>
    <t>Postfach 30</t>
  </si>
  <si>
    <t>091840114114</t>
  </si>
  <si>
    <t>09184114</t>
  </si>
  <si>
    <t>Gemeinde Feldkirchen</t>
  </si>
  <si>
    <t>Feldkirchen</t>
  </si>
  <si>
    <t>Postfach 1249</t>
  </si>
  <si>
    <t>091840118118</t>
  </si>
  <si>
    <t>09184118</t>
  </si>
  <si>
    <t>Stadt Garching b.München</t>
  </si>
  <si>
    <t>Postfach 1453</t>
  </si>
  <si>
    <t>Garching b.München</t>
  </si>
  <si>
    <t>091840119119</t>
  </si>
  <si>
    <t>09184119</t>
  </si>
  <si>
    <t>Gemeinde Gräfelfing</t>
  </si>
  <si>
    <t>Gräfelfing</t>
  </si>
  <si>
    <t>091840120120</t>
  </si>
  <si>
    <t>09184120</t>
  </si>
  <si>
    <t>Gemeinde Grasbrunn</t>
  </si>
  <si>
    <t>Grasbrunn</t>
  </si>
  <si>
    <t>Postfach 1331</t>
  </si>
  <si>
    <t>091840121121</t>
  </si>
  <si>
    <t>09184121</t>
  </si>
  <si>
    <t>Gemeinde Grünwald</t>
  </si>
  <si>
    <t>Grünwald</t>
  </si>
  <si>
    <t>091840122122</t>
  </si>
  <si>
    <t>09184122</t>
  </si>
  <si>
    <t>Gemeinde Haar</t>
  </si>
  <si>
    <t>Haar</t>
  </si>
  <si>
    <t>091840123123</t>
  </si>
  <si>
    <t>09184123</t>
  </si>
  <si>
    <t>Gemeinde Höhenkirchen-Siegertsbrunn</t>
  </si>
  <si>
    <t>Höhenkirchen-Siegertsbrunn</t>
  </si>
  <si>
    <t>Rosenheimer Straße 26</t>
  </si>
  <si>
    <t>091840127127</t>
  </si>
  <si>
    <t>09184127</t>
  </si>
  <si>
    <t>Gemeinde Hohenbrunn</t>
  </si>
  <si>
    <t>Hohenbrunn</t>
  </si>
  <si>
    <t>Pfarrer-Wenk-Platz 1</t>
  </si>
  <si>
    <t>091840129129</t>
  </si>
  <si>
    <t>09184129</t>
  </si>
  <si>
    <t>Gemeinde Ismaning</t>
  </si>
  <si>
    <t>Ismaning</t>
  </si>
  <si>
    <t>Postfach 1163</t>
  </si>
  <si>
    <t>091840130130</t>
  </si>
  <si>
    <t>09184130</t>
  </si>
  <si>
    <t>Gemeinde Kirchheim b.München</t>
  </si>
  <si>
    <t>Kirchheim b.München</t>
  </si>
  <si>
    <t>Münchner Straße 6</t>
  </si>
  <si>
    <t>091840131131</t>
  </si>
  <si>
    <t>09184131</t>
  </si>
  <si>
    <t>Gemeinde Neuried</t>
  </si>
  <si>
    <t>Neuried</t>
  </si>
  <si>
    <t>Hainbuchenring 9-11</t>
  </si>
  <si>
    <t>091840132132</t>
  </si>
  <si>
    <t>09184132</t>
  </si>
  <si>
    <t>Gemeinde Oberhaching</t>
  </si>
  <si>
    <t>Oberhaching</t>
  </si>
  <si>
    <t>Postfach</t>
  </si>
  <si>
    <t>091840134134</t>
  </si>
  <si>
    <t>09184134</t>
  </si>
  <si>
    <t>Gemeinde Oberschleißheim</t>
  </si>
  <si>
    <t>Oberschleißheim</t>
  </si>
  <si>
    <t>091840135135</t>
  </si>
  <si>
    <t>09184135</t>
  </si>
  <si>
    <t>Gemeinde Ottobrunn</t>
  </si>
  <si>
    <t>Ottobrunn</t>
  </si>
  <si>
    <t>Postfach 1132</t>
  </si>
  <si>
    <t>091840136136</t>
  </si>
  <si>
    <t>09184136</t>
  </si>
  <si>
    <t>Gemeinde Aying</t>
  </si>
  <si>
    <t>Aying</t>
  </si>
  <si>
    <t>Kirchgasse 4</t>
  </si>
  <si>
    <t>091840137137</t>
  </si>
  <si>
    <t>09184137</t>
  </si>
  <si>
    <t>Gemeinde Planegg</t>
  </si>
  <si>
    <t>Planegg</t>
  </si>
  <si>
    <t>Postfach 1764</t>
  </si>
  <si>
    <t>091840138138</t>
  </si>
  <si>
    <t>09184138</t>
  </si>
  <si>
    <t>Gemeinde Pullach i.Isartal</t>
  </si>
  <si>
    <t>Pullach i.Isartal</t>
  </si>
  <si>
    <t>Postfach 240</t>
  </si>
  <si>
    <t>091840139139</t>
  </si>
  <si>
    <t>09184139</t>
  </si>
  <si>
    <t>Gemeinde Putzbrunn</t>
  </si>
  <si>
    <t>Putzbrunn</t>
  </si>
  <si>
    <t>091840140140</t>
  </si>
  <si>
    <t>09184140</t>
  </si>
  <si>
    <t>Gemeinde Sauerlach</t>
  </si>
  <si>
    <t>Sauerlach</t>
  </si>
  <si>
    <t>091840141141</t>
  </si>
  <si>
    <t>09184141</t>
  </si>
  <si>
    <t>Gemeinde Schäftlarn</t>
  </si>
  <si>
    <t>Schäftlarn</t>
  </si>
  <si>
    <t>Postfach 10</t>
  </si>
  <si>
    <t>091840142142</t>
  </si>
  <si>
    <t>09184142</t>
  </si>
  <si>
    <t>Gemeinde Straßlach-Dingharting</t>
  </si>
  <si>
    <t>Straßlach-Dingharting</t>
  </si>
  <si>
    <t>Postfach 1110</t>
  </si>
  <si>
    <t>091840144144</t>
  </si>
  <si>
    <t>09184144</t>
  </si>
  <si>
    <t>091840145145</t>
  </si>
  <si>
    <t>09184145</t>
  </si>
  <si>
    <t>Gemeinde Neubiberg</t>
  </si>
  <si>
    <t>Neubiberg</t>
  </si>
  <si>
    <t>Postfach 1152</t>
  </si>
  <si>
    <t>091840146146</t>
  </si>
  <si>
    <t>09184146</t>
  </si>
  <si>
    <t>Gemeinde Unterföhring</t>
  </si>
  <si>
    <t>Unterföhring</t>
  </si>
  <si>
    <t>Postfach 1253</t>
  </si>
  <si>
    <t>091840147147</t>
  </si>
  <si>
    <t>09184147</t>
  </si>
  <si>
    <t>Gemeinde Unterhaching</t>
  </si>
  <si>
    <t>Unterhaching</t>
  </si>
  <si>
    <t>091840148148</t>
  </si>
  <si>
    <t>09184148</t>
  </si>
  <si>
    <t>Stadt Unterschleißheim</t>
  </si>
  <si>
    <t>Unterschleißheim</t>
  </si>
  <si>
    <t>091840149149</t>
  </si>
  <si>
    <t>09184149</t>
  </si>
  <si>
    <t>Landratsamt Neuburg-Schrobenhausen</t>
  </si>
  <si>
    <t>Gemeinde Aresing</t>
  </si>
  <si>
    <t>Aresing</t>
  </si>
  <si>
    <t>St.-Martin-Straße 16</t>
  </si>
  <si>
    <t>091850113113</t>
  </si>
  <si>
    <t>09185113</t>
  </si>
  <si>
    <t>Markt Burgheim</t>
  </si>
  <si>
    <t>Marktplatz 13</t>
  </si>
  <si>
    <t>Burgheim</t>
  </si>
  <si>
    <t>091850125125</t>
  </si>
  <si>
    <t>09185125</t>
  </si>
  <si>
    <t>Gemeinde Ehekirchen</t>
  </si>
  <si>
    <t>Ehekirchen</t>
  </si>
  <si>
    <t>Bräugarten 1</t>
  </si>
  <si>
    <t>091850127127</t>
  </si>
  <si>
    <t>09185127</t>
  </si>
  <si>
    <t>Gemeinde Karlshuld</t>
  </si>
  <si>
    <t>Karlshuld</t>
  </si>
  <si>
    <t>Hauptstraße 68</t>
  </si>
  <si>
    <t>091850139139</t>
  </si>
  <si>
    <t>09185139</t>
  </si>
  <si>
    <t>Gemeinde Karlskron</t>
  </si>
  <si>
    <t>Karlskron</t>
  </si>
  <si>
    <t>Hauptstraße 34</t>
  </si>
  <si>
    <t>091850140140</t>
  </si>
  <si>
    <t>09185140</t>
  </si>
  <si>
    <t>Große Kreisstadt Neuburg a.d.Donau</t>
  </si>
  <si>
    <t>Postfach 1740</t>
  </si>
  <si>
    <t>Neuburg a.d.Donau</t>
  </si>
  <si>
    <t>091850149149</t>
  </si>
  <si>
    <t>09185149</t>
  </si>
  <si>
    <t>Gemeinde Oberhausen</t>
  </si>
  <si>
    <t>Oberhausen</t>
  </si>
  <si>
    <t>091850150150</t>
  </si>
  <si>
    <t>09185150</t>
  </si>
  <si>
    <t>Markt Rennertshofen</t>
  </si>
  <si>
    <t>Marktstraße 18</t>
  </si>
  <si>
    <t>Rennertshofen</t>
  </si>
  <si>
    <t>091850153153</t>
  </si>
  <si>
    <t>09185153</t>
  </si>
  <si>
    <t>Stadt Schrobenhausen</t>
  </si>
  <si>
    <t>Schrobenhausen</t>
  </si>
  <si>
    <t>091850158158</t>
  </si>
  <si>
    <t>09185158</t>
  </si>
  <si>
    <t>Gemeinde Königsmoos</t>
  </si>
  <si>
    <t>Königsmoos</t>
  </si>
  <si>
    <t>Neuburger Straße 10</t>
  </si>
  <si>
    <t>091850163163</t>
  </si>
  <si>
    <t>09185163</t>
  </si>
  <si>
    <t>Gemeinde Weichering</t>
  </si>
  <si>
    <t>Weichering</t>
  </si>
  <si>
    <t>Kapellenplatz 3</t>
  </si>
  <si>
    <t>091850168168</t>
  </si>
  <si>
    <t>09185168</t>
  </si>
  <si>
    <t>Gemeinde Bergheim</t>
  </si>
  <si>
    <t>Verwaltungsgemeinschaft Neuburg a.d.Donau</t>
  </si>
  <si>
    <t>Tilly-Park 1a</t>
  </si>
  <si>
    <t>091855154118</t>
  </si>
  <si>
    <t>09185118</t>
  </si>
  <si>
    <t>Gemeinde Rohrenfels</t>
  </si>
  <si>
    <t>091855154157</t>
  </si>
  <si>
    <t>09185157</t>
  </si>
  <si>
    <t>Gemeinde Berg im Gau</t>
  </si>
  <si>
    <t>Verwaltungsgemeinschaft Schrobenhausen</t>
  </si>
  <si>
    <t>Herzoganger 1</t>
  </si>
  <si>
    <t>091855155116</t>
  </si>
  <si>
    <t>09185116</t>
  </si>
  <si>
    <t>Gemeinde Brunnen</t>
  </si>
  <si>
    <t>091855155123</t>
  </si>
  <si>
    <t>09185123</t>
  </si>
  <si>
    <t>Gemeinde Gachenbach</t>
  </si>
  <si>
    <t>091855155131</t>
  </si>
  <si>
    <t>09185131</t>
  </si>
  <si>
    <t>Gemeinde Langenmosen</t>
  </si>
  <si>
    <t>091855155143</t>
  </si>
  <si>
    <t>09185143</t>
  </si>
  <si>
    <t>Gemeinde Waidhofen</t>
  </si>
  <si>
    <t>091855155166</t>
  </si>
  <si>
    <t>09185166</t>
  </si>
  <si>
    <t>Landratsamt Pfaffenhofen a.d.Ilm</t>
  </si>
  <si>
    <t>Gemeinde Baar-Ebenhausen</t>
  </si>
  <si>
    <t>Baar-Ebenhausen</t>
  </si>
  <si>
    <t>Münchener Straße 55</t>
  </si>
  <si>
    <t>091860113113</t>
  </si>
  <si>
    <t>09186113</t>
  </si>
  <si>
    <t>Gemeinde Gerolsbach</t>
  </si>
  <si>
    <t>Gerolsbach</t>
  </si>
  <si>
    <t>Hofmarkstraße 1</t>
  </si>
  <si>
    <t>091860125125</t>
  </si>
  <si>
    <t>09186125</t>
  </si>
  <si>
    <t>Markt Hohenwart</t>
  </si>
  <si>
    <t>Hohenwart</t>
  </si>
  <si>
    <t>091860128128</t>
  </si>
  <si>
    <t>09186128</t>
  </si>
  <si>
    <t>Gemeinde Jetzendorf</t>
  </si>
  <si>
    <t>Jetzendorf</t>
  </si>
  <si>
    <t>Poststraße 1</t>
  </si>
  <si>
    <t>091860132132</t>
  </si>
  <si>
    <t>09186132</t>
  </si>
  <si>
    <t>Markt Manching</t>
  </si>
  <si>
    <t>Manching</t>
  </si>
  <si>
    <t>091860137137</t>
  </si>
  <si>
    <t>09186137</t>
  </si>
  <si>
    <t>Gemeinde Münchsmünster</t>
  </si>
  <si>
    <t>Münchsmünster</t>
  </si>
  <si>
    <t>Tassilostraße 20</t>
  </si>
  <si>
    <t>091860139139</t>
  </si>
  <si>
    <t>09186139</t>
  </si>
  <si>
    <t>Stadt Pfaffenhofen a.d.Ilm</t>
  </si>
  <si>
    <t>Postfach 1241</t>
  </si>
  <si>
    <t>Pfaffenhofen a.d.Ilm</t>
  </si>
  <si>
    <t>091860143143</t>
  </si>
  <si>
    <t>09186143</t>
  </si>
  <si>
    <t>Gemeinde Reichertshausen</t>
  </si>
  <si>
    <t>Reichertshausen</t>
  </si>
  <si>
    <t>Pfaffenhofener Straße 2</t>
  </si>
  <si>
    <t>091860146146</t>
  </si>
  <si>
    <t>09186146</t>
  </si>
  <si>
    <t>Gemeinde Rohrbach</t>
  </si>
  <si>
    <t>Rohrbach</t>
  </si>
  <si>
    <t>Hofmarkstraße 2</t>
  </si>
  <si>
    <t>091860149149</t>
  </si>
  <si>
    <t>09186149</t>
  </si>
  <si>
    <t>Gemeinde Scheyern</t>
  </si>
  <si>
    <t>Scheyern</t>
  </si>
  <si>
    <t>Ludwigstraße 2</t>
  </si>
  <si>
    <t>091860151151</t>
  </si>
  <si>
    <t>09186151</t>
  </si>
  <si>
    <t>Gemeinde Schweitenkirchen</t>
  </si>
  <si>
    <t>Schweitenkirchen</t>
  </si>
  <si>
    <t>091860152152</t>
  </si>
  <si>
    <t>09186152</t>
  </si>
  <si>
    <t>Stadt Vohburg a.d.Donau</t>
  </si>
  <si>
    <t>Ulrich-Steinberger-Platz 12</t>
  </si>
  <si>
    <t>Vohburg a.d.Donau</t>
  </si>
  <si>
    <t>091860158158</t>
  </si>
  <si>
    <t>09186158</t>
  </si>
  <si>
    <t>Markt Wolnzach</t>
  </si>
  <si>
    <t>Wolnzach</t>
  </si>
  <si>
    <t>091860162162</t>
  </si>
  <si>
    <t>09186162</t>
  </si>
  <si>
    <t>Gemeinde Ernsgaden</t>
  </si>
  <si>
    <t>Verwaltungsgemeinschaft Geisenfeld</t>
  </si>
  <si>
    <t>Kirchplatz 4</t>
  </si>
  <si>
    <t>Geisenfeld</t>
  </si>
  <si>
    <t>091865156116</t>
  </si>
  <si>
    <t>09186116</t>
  </si>
  <si>
    <t>Postfach 1030</t>
  </si>
  <si>
    <t>Gemeinde Geisenfeld, St</t>
  </si>
  <si>
    <t>091865156122</t>
  </si>
  <si>
    <t>09186122</t>
  </si>
  <si>
    <t>Stadt Geisenfeld</t>
  </si>
  <si>
    <t>Gemeinde Hettenshausen</t>
  </si>
  <si>
    <t>Verwaltungsgemeinschaft Ilmmünster</t>
  </si>
  <si>
    <t>Freisinger Straße 3</t>
  </si>
  <si>
    <t>Ilmmünster</t>
  </si>
  <si>
    <t>091865157126</t>
  </si>
  <si>
    <t>09186126</t>
  </si>
  <si>
    <t>Gemeinde Ilmmünster</t>
  </si>
  <si>
    <t>091865157130</t>
  </si>
  <si>
    <t>09186130</t>
  </si>
  <si>
    <t>Gemeinde Pörnbach</t>
  </si>
  <si>
    <t>Pörnbach</t>
  </si>
  <si>
    <t>Verwaltungsgemeinschaft Reichertshofen</t>
  </si>
  <si>
    <t>Schloßgasse 5</t>
  </si>
  <si>
    <t>Reichertshofen</t>
  </si>
  <si>
    <t>091865158144</t>
  </si>
  <si>
    <t>09186144</t>
  </si>
  <si>
    <t>Kirchplatz 1</t>
  </si>
  <si>
    <t>Gemeinde Reichertshofen, M</t>
  </si>
  <si>
    <t>091865158147</t>
  </si>
  <si>
    <t>09186147</t>
  </si>
  <si>
    <t>Landratsamt Rosenheim</t>
  </si>
  <si>
    <t>Gemeinde Amerang</t>
  </si>
  <si>
    <t>Amerang</t>
  </si>
  <si>
    <t>Wasserburger Straße 11</t>
  </si>
  <si>
    <t>091870113113</t>
  </si>
  <si>
    <t>09187113</t>
  </si>
  <si>
    <t>Gemeinde Aschau i.Chiemgau</t>
  </si>
  <si>
    <t>Aschau i.Chiemgau</t>
  </si>
  <si>
    <t>Kampenwandstraße 36</t>
  </si>
  <si>
    <t>091870114114</t>
  </si>
  <si>
    <t>09187114</t>
  </si>
  <si>
    <t>Gemeinde Babensham</t>
  </si>
  <si>
    <t>Babensham</t>
  </si>
  <si>
    <t>Raiffeisenstraße 3</t>
  </si>
  <si>
    <t>091870116116</t>
  </si>
  <si>
    <t>09187116</t>
  </si>
  <si>
    <t>Stadt Bad Aibling</t>
  </si>
  <si>
    <t>Postfach 1408</t>
  </si>
  <si>
    <t>Bad Aibling</t>
  </si>
  <si>
    <t>091870117117</t>
  </si>
  <si>
    <t>09187117</t>
  </si>
  <si>
    <t>Gemeinde Bernau a.Chiemsee</t>
  </si>
  <si>
    <t>Bernau a.Chiemsee</t>
  </si>
  <si>
    <t>091870118118</t>
  </si>
  <si>
    <t>09187118</t>
  </si>
  <si>
    <t>Gemeinde Brannenburg</t>
  </si>
  <si>
    <t>Brannenburg</t>
  </si>
  <si>
    <t>Schulweg 2</t>
  </si>
  <si>
    <t>091870120120</t>
  </si>
  <si>
    <t>09187120</t>
  </si>
  <si>
    <t>Markt Bruckmühl</t>
  </si>
  <si>
    <t>Postfach 1149</t>
  </si>
  <si>
    <t>Bruckmühl</t>
  </si>
  <si>
    <t>091870122122</t>
  </si>
  <si>
    <t>09187122</t>
  </si>
  <si>
    <t>Gemeinde Edling</t>
  </si>
  <si>
    <t>Edling</t>
  </si>
  <si>
    <t>091870124124</t>
  </si>
  <si>
    <t>09187124</t>
  </si>
  <si>
    <t>Gemeinde Eggstätt</t>
  </si>
  <si>
    <t>Eggstätt</t>
  </si>
  <si>
    <t>Obinger Straße 7</t>
  </si>
  <si>
    <t>091870125125</t>
  </si>
  <si>
    <t>09187125</t>
  </si>
  <si>
    <t>Gemeinde Eiselfing</t>
  </si>
  <si>
    <t>Eiselfing</t>
  </si>
  <si>
    <t>Am Pfarrstadl 1</t>
  </si>
  <si>
    <t>091870126126</t>
  </si>
  <si>
    <t>09187126</t>
  </si>
  <si>
    <t>Markt Bad Endorf</t>
  </si>
  <si>
    <t>Bad Endorf</t>
  </si>
  <si>
    <t>091870128128</t>
  </si>
  <si>
    <t>09187128</t>
  </si>
  <si>
    <t>Gemeinde Bad Feilnbach</t>
  </si>
  <si>
    <t>Bad Feilnbach</t>
  </si>
  <si>
    <t>091870129129</t>
  </si>
  <si>
    <t>09187129</t>
  </si>
  <si>
    <t>Gemeinde Feldkirchen-Westerham</t>
  </si>
  <si>
    <t>Feldkirchen-Westerham</t>
  </si>
  <si>
    <t>Ollingerstraße 10</t>
  </si>
  <si>
    <t>091870130130</t>
  </si>
  <si>
    <t>09187130</t>
  </si>
  <si>
    <t>Gemeinde Flintsbach a.Inn</t>
  </si>
  <si>
    <t>Flintsbach a.Inn</t>
  </si>
  <si>
    <t>Kirchstraße 9</t>
  </si>
  <si>
    <t>091870131131</t>
  </si>
  <si>
    <t>09187131</t>
  </si>
  <si>
    <t>Gemeinde Frasdorf</t>
  </si>
  <si>
    <t>Frasdorf</t>
  </si>
  <si>
    <t>Hauptstraße 32</t>
  </si>
  <si>
    <t>091870132132</t>
  </si>
  <si>
    <t>09187132</t>
  </si>
  <si>
    <t>Gemeinde Griesstätt</t>
  </si>
  <si>
    <t>Griesstätt</t>
  </si>
  <si>
    <t>Innstraße 4</t>
  </si>
  <si>
    <t>091870134134</t>
  </si>
  <si>
    <t>09187134</t>
  </si>
  <si>
    <t>Gemeinde Großkarolinenfeld</t>
  </si>
  <si>
    <t>Großkarolinenfeld</t>
  </si>
  <si>
    <t>Karolinenplatz 12</t>
  </si>
  <si>
    <t>091870137137</t>
  </si>
  <si>
    <t>09187137</t>
  </si>
  <si>
    <t>Gemeinde Schechen</t>
  </si>
  <si>
    <t>Schechen</t>
  </si>
  <si>
    <t>Rosenheimer Straße 13</t>
  </si>
  <si>
    <t>091870142142</t>
  </si>
  <si>
    <t>09187142</t>
  </si>
  <si>
    <t>Gemeinde Kiefersfelden</t>
  </si>
  <si>
    <t>Kiefersfelden</t>
  </si>
  <si>
    <t>Postfach 60</t>
  </si>
  <si>
    <t>091870148148</t>
  </si>
  <si>
    <t>09187148</t>
  </si>
  <si>
    <t>Stadt Kolbermoor</t>
  </si>
  <si>
    <t>Kolbermoor</t>
  </si>
  <si>
    <t>091870150150</t>
  </si>
  <si>
    <t>09187150</t>
  </si>
  <si>
    <t>Markt Neubeuern</t>
  </si>
  <si>
    <t>Schlossstraße 4</t>
  </si>
  <si>
    <t>Neubeuern</t>
  </si>
  <si>
    <t>091870154154</t>
  </si>
  <si>
    <t>09187154</t>
  </si>
  <si>
    <t>Gemeinde Nußdorf a.Inn</t>
  </si>
  <si>
    <t>Nußdorf a.Inn</t>
  </si>
  <si>
    <t>Brannenburger Straße 10</t>
  </si>
  <si>
    <t>091870156156</t>
  </si>
  <si>
    <t>09187156</t>
  </si>
  <si>
    <t>Gemeinde Oberaudorf</t>
  </si>
  <si>
    <t>Oberaudorf</t>
  </si>
  <si>
    <t>Postfach 1180</t>
  </si>
  <si>
    <t>091870157157</t>
  </si>
  <si>
    <t>09187157</t>
  </si>
  <si>
    <t>Markt Prien a.Chiemsee</t>
  </si>
  <si>
    <t>Postfach 1363</t>
  </si>
  <si>
    <t>Prien a.Chiemsee</t>
  </si>
  <si>
    <t>091870162162</t>
  </si>
  <si>
    <t>09187162</t>
  </si>
  <si>
    <t>Gemeinde Prutting</t>
  </si>
  <si>
    <t>Prutting</t>
  </si>
  <si>
    <t>Kirchstraße 5</t>
  </si>
  <si>
    <t>091870163163</t>
  </si>
  <si>
    <t>09187163</t>
  </si>
  <si>
    <t>Gemeinde Raubling</t>
  </si>
  <si>
    <t>Raubling</t>
  </si>
  <si>
    <t>Bahnhofstraße 31</t>
  </si>
  <si>
    <t>091870165165</t>
  </si>
  <si>
    <t>09187165</t>
  </si>
  <si>
    <t>Gemeinde Riedering</t>
  </si>
  <si>
    <t>Riedering</t>
  </si>
  <si>
    <t>Söllhubener Straße 6</t>
  </si>
  <si>
    <t>091870167167</t>
  </si>
  <si>
    <t>09187167</t>
  </si>
  <si>
    <t>Gemeinde Rimsting</t>
  </si>
  <si>
    <t>Rimsting</t>
  </si>
  <si>
    <t>Postfach 7</t>
  </si>
  <si>
    <t>091870168168</t>
  </si>
  <si>
    <t>09187168</t>
  </si>
  <si>
    <t>Gemeinde Rohrdorf</t>
  </si>
  <si>
    <t>Rohrdorf</t>
  </si>
  <si>
    <t>Postfach 61</t>
  </si>
  <si>
    <t>091870169169</t>
  </si>
  <si>
    <t>09187169</t>
  </si>
  <si>
    <t>Gemeinde Samerberg</t>
  </si>
  <si>
    <t>Samerberg</t>
  </si>
  <si>
    <t>Dorfplatz 3</t>
  </si>
  <si>
    <t>091870172172</t>
  </si>
  <si>
    <t>09187172</t>
  </si>
  <si>
    <t>Gemeinde Söchtenau</t>
  </si>
  <si>
    <t>Söchtenau</t>
  </si>
  <si>
    <t>091870174174</t>
  </si>
  <si>
    <t>09187174</t>
  </si>
  <si>
    <t>Gemeinde Soyen</t>
  </si>
  <si>
    <t>Soyen</t>
  </si>
  <si>
    <t>Riedener Straße 11</t>
  </si>
  <si>
    <t>091870176176</t>
  </si>
  <si>
    <t>09187176</t>
  </si>
  <si>
    <t>Gemeinde Stephanskirchen</t>
  </si>
  <si>
    <t>Stephanskirchen</t>
  </si>
  <si>
    <t>091870177177</t>
  </si>
  <si>
    <t>09187177</t>
  </si>
  <si>
    <t>Gemeinde Tuntenhausen</t>
  </si>
  <si>
    <t>Tuntenhausen</t>
  </si>
  <si>
    <t>Graf-Arco-Straße 18</t>
  </si>
  <si>
    <t>091870179179</t>
  </si>
  <si>
    <t>09187179</t>
  </si>
  <si>
    <t>Gemeinde Vogtareuth</t>
  </si>
  <si>
    <t>Vogtareuth</t>
  </si>
  <si>
    <t>Rosenheimer Straße 5</t>
  </si>
  <si>
    <t>091870181181</t>
  </si>
  <si>
    <t>09187181</t>
  </si>
  <si>
    <t>Stadt Wasserburg a.Inn</t>
  </si>
  <si>
    <t>Postfach 1680</t>
  </si>
  <si>
    <t>Wasserburg a.Inn</t>
  </si>
  <si>
    <t>091870182182</t>
  </si>
  <si>
    <t>09187182</t>
  </si>
  <si>
    <t>Gemeinde Breitbrunn a.Chiemsee</t>
  </si>
  <si>
    <t>Breitbrunn a.Chiemsee</t>
  </si>
  <si>
    <t>Verwaltungsgemeinschaft Breitbrunn a.Chiemsee</t>
  </si>
  <si>
    <t>Gollenshausener Straße 1</t>
  </si>
  <si>
    <t>091875160121</t>
  </si>
  <si>
    <t>09187121</t>
  </si>
  <si>
    <t>Gemeinde Chiemsee</t>
  </si>
  <si>
    <t>091875160123</t>
  </si>
  <si>
    <t>09187123</t>
  </si>
  <si>
    <t>Gemeinde Gstadt a.Chiemsee</t>
  </si>
  <si>
    <t>091875160138</t>
  </si>
  <si>
    <t>09187138</t>
  </si>
  <si>
    <t>Gemeinde Halfing</t>
  </si>
  <si>
    <t>Halfing</t>
  </si>
  <si>
    <t>Verwaltungsgemeinschaft Halfing</t>
  </si>
  <si>
    <t>Wasserburger Straße 1</t>
  </si>
  <si>
    <t>091875162139</t>
  </si>
  <si>
    <t>09187139</t>
  </si>
  <si>
    <t>Gemeinde Höslwang</t>
  </si>
  <si>
    <t>Höslwang</t>
  </si>
  <si>
    <t>091875162145</t>
  </si>
  <si>
    <t>09187145</t>
  </si>
  <si>
    <t>Kirchplatz 12</t>
  </si>
  <si>
    <t>Gemeinde Schonstett</t>
  </si>
  <si>
    <t>Schonstett</t>
  </si>
  <si>
    <t>091875162173</t>
  </si>
  <si>
    <t>09187173</t>
  </si>
  <si>
    <t>Gemeinde Ramerberg</t>
  </si>
  <si>
    <t>Verwaltungsgemeinschaft Rott a.Inn</t>
  </si>
  <si>
    <t>Postfach 100</t>
  </si>
  <si>
    <t>Rott a.Inn</t>
  </si>
  <si>
    <t>091875165164</t>
  </si>
  <si>
    <t>09187164</t>
  </si>
  <si>
    <t>Gemeinde Rott a.Inn</t>
  </si>
  <si>
    <t>091875165170</t>
  </si>
  <si>
    <t>09187170</t>
  </si>
  <si>
    <t>Gemeinde Pfaffing</t>
  </si>
  <si>
    <t>Pfaffing</t>
  </si>
  <si>
    <t>Verwaltungsgemeinschaft Pfaffing</t>
  </si>
  <si>
    <t>091875184159</t>
  </si>
  <si>
    <t>09187159</t>
  </si>
  <si>
    <t>Gemeinde Albaching</t>
  </si>
  <si>
    <t>091875184186</t>
  </si>
  <si>
    <t>09187186</t>
  </si>
  <si>
    <t>Landratsamt Starnberg</t>
  </si>
  <si>
    <t>Gemeinde Berg</t>
  </si>
  <si>
    <t>Berg</t>
  </si>
  <si>
    <t>091880113113</t>
  </si>
  <si>
    <t>09188113</t>
  </si>
  <si>
    <t>Gemeinde Andechs</t>
  </si>
  <si>
    <t>Andechs</t>
  </si>
  <si>
    <t>Andechser Straße 16</t>
  </si>
  <si>
    <t>091880117117</t>
  </si>
  <si>
    <t>09188117</t>
  </si>
  <si>
    <t>Gemeinde Feldafing</t>
  </si>
  <si>
    <t>Feldafing</t>
  </si>
  <si>
    <t>Postfach 50</t>
  </si>
  <si>
    <t>091880118118</t>
  </si>
  <si>
    <t>09188118</t>
  </si>
  <si>
    <t>Gemeinde Gauting</t>
  </si>
  <si>
    <t>Gauting</t>
  </si>
  <si>
    <t>091880120120</t>
  </si>
  <si>
    <t>09188120</t>
  </si>
  <si>
    <t>Gemeinde Gilching</t>
  </si>
  <si>
    <t>Gilching</t>
  </si>
  <si>
    <t>091880121121</t>
  </si>
  <si>
    <t>09188121</t>
  </si>
  <si>
    <t>Gemeinde Herrsching a.Ammersee</t>
  </si>
  <si>
    <t>Bahnhofstraße 12</t>
  </si>
  <si>
    <t>Herrsching a. Ammerseee</t>
  </si>
  <si>
    <t>091880124124</t>
  </si>
  <si>
    <t>09188124</t>
  </si>
  <si>
    <t>Gemeinde Inning a.Ammersee</t>
  </si>
  <si>
    <t>Inning a.Ammersee</t>
  </si>
  <si>
    <t>Pfarrgasse 13</t>
  </si>
  <si>
    <t>091880126126</t>
  </si>
  <si>
    <t>09188126</t>
  </si>
  <si>
    <t>Gemeinde Krailling</t>
  </si>
  <si>
    <t>Postfach 1364</t>
  </si>
  <si>
    <t>091880127127</t>
  </si>
  <si>
    <t>09188127</t>
  </si>
  <si>
    <t>Gemeinde Seefeld</t>
  </si>
  <si>
    <t>Seefeld</t>
  </si>
  <si>
    <t>Am Technologiepark 16</t>
  </si>
  <si>
    <t>091880132132</t>
  </si>
  <si>
    <t>09188132</t>
  </si>
  <si>
    <t>Gemeinde Pöcking</t>
  </si>
  <si>
    <t>Pöcking</t>
  </si>
  <si>
    <t>Postfach 03</t>
  </si>
  <si>
    <t>091880137137</t>
  </si>
  <si>
    <t>09188137</t>
  </si>
  <si>
    <t>Stadt Starnberg</t>
  </si>
  <si>
    <t>Postfach 1663</t>
  </si>
  <si>
    <t>Starnberg</t>
  </si>
  <si>
    <t>091880139139</t>
  </si>
  <si>
    <t>09188139</t>
  </si>
  <si>
    <t>Gemeinde Tutzing</t>
  </si>
  <si>
    <t>Tutzing</t>
  </si>
  <si>
    <t>Kirchenstraße 9</t>
  </si>
  <si>
    <t>091880141141</t>
  </si>
  <si>
    <t>09188141</t>
  </si>
  <si>
    <t>Gemeinde Weßling</t>
  </si>
  <si>
    <t>Weßling</t>
  </si>
  <si>
    <t>Gautinger Straße 17</t>
  </si>
  <si>
    <t>091880144144</t>
  </si>
  <si>
    <t>09188144</t>
  </si>
  <si>
    <t>Gemeinde Wörthsee</t>
  </si>
  <si>
    <t>Wörthsee</t>
  </si>
  <si>
    <t>Seestraße 20</t>
  </si>
  <si>
    <t>091880145145</t>
  </si>
  <si>
    <t>09188145</t>
  </si>
  <si>
    <t>Landratsamt Traunstein</t>
  </si>
  <si>
    <t>Gemeinde Altenmarkt a.d.Alz</t>
  </si>
  <si>
    <t>Altenmarkt a.d.Alz</t>
  </si>
  <si>
    <t>091890111111</t>
  </si>
  <si>
    <t>09189111</t>
  </si>
  <si>
    <t>Gemeinde Chieming</t>
  </si>
  <si>
    <t>Chieming</t>
  </si>
  <si>
    <t>Hauptstraße 20</t>
  </si>
  <si>
    <t>091890114114</t>
  </si>
  <si>
    <t>09189114</t>
  </si>
  <si>
    <t>Gemeinde Engelsberg</t>
  </si>
  <si>
    <t>Engelsberg</t>
  </si>
  <si>
    <t>091890115115</t>
  </si>
  <si>
    <t>09189115</t>
  </si>
  <si>
    <t>Gemeinde Fridolfing</t>
  </si>
  <si>
    <t>Fridolfing</t>
  </si>
  <si>
    <t>091890118118</t>
  </si>
  <si>
    <t>09189118</t>
  </si>
  <si>
    <t>Gemeinde Grabenstätt</t>
  </si>
  <si>
    <t>Grabenstätt</t>
  </si>
  <si>
    <t>Schloßstraße 15</t>
  </si>
  <si>
    <t>091890119119</t>
  </si>
  <si>
    <t>09189119</t>
  </si>
  <si>
    <t>Markt Grassau</t>
  </si>
  <si>
    <t>Grassau</t>
  </si>
  <si>
    <t>091890120120</t>
  </si>
  <si>
    <t>09189120</t>
  </si>
  <si>
    <t>Gemeinde Inzell</t>
  </si>
  <si>
    <t>Inzell</t>
  </si>
  <si>
    <t>091890124124</t>
  </si>
  <si>
    <t>09189124</t>
  </si>
  <si>
    <t>Gemeinde Kirchanschöring</t>
  </si>
  <si>
    <t>Kirchanschöring</t>
  </si>
  <si>
    <t>091890127127</t>
  </si>
  <si>
    <t>09189127</t>
  </si>
  <si>
    <t>Gemeinde Nußdorf</t>
  </si>
  <si>
    <t>Nußdorf</t>
  </si>
  <si>
    <t>Dorfplatz 15</t>
  </si>
  <si>
    <t>091890130130</t>
  </si>
  <si>
    <t>09189130</t>
  </si>
  <si>
    <t>Gemeinde Palling</t>
  </si>
  <si>
    <t>Palling</t>
  </si>
  <si>
    <t>Bräuanger 1</t>
  </si>
  <si>
    <t>091890134134</t>
  </si>
  <si>
    <t>09189134</t>
  </si>
  <si>
    <t>Gemeinde Petting</t>
  </si>
  <si>
    <t>Petting</t>
  </si>
  <si>
    <t>091890135135</t>
  </si>
  <si>
    <t>09189135</t>
  </si>
  <si>
    <t>Gemeinde Reit im Winkl</t>
  </si>
  <si>
    <t>Reit im Winkl</t>
  </si>
  <si>
    <t>091890139139</t>
  </si>
  <si>
    <t>09189139</t>
  </si>
  <si>
    <t>Gemeinde Ruhpolding</t>
  </si>
  <si>
    <t>Ruhpolding</t>
  </si>
  <si>
    <t>091890140140</t>
  </si>
  <si>
    <t>09189140</t>
  </si>
  <si>
    <t>Gemeinde Schleching</t>
  </si>
  <si>
    <t>Schleching</t>
  </si>
  <si>
    <t>091890141141</t>
  </si>
  <si>
    <t>09189141</t>
  </si>
  <si>
    <t>Gemeinde Schnaitsee</t>
  </si>
  <si>
    <t>Schnaitsee</t>
  </si>
  <si>
    <t>091890142142</t>
  </si>
  <si>
    <t>09189142</t>
  </si>
  <si>
    <t>Gemeinde Seeon-Seebruck</t>
  </si>
  <si>
    <t>Römerstraße 10</t>
  </si>
  <si>
    <t>Seebruck</t>
  </si>
  <si>
    <t>091890143143</t>
  </si>
  <si>
    <t>09189143</t>
  </si>
  <si>
    <t>Gemeinde Siegsdorf</t>
  </si>
  <si>
    <t>Siegsdorf</t>
  </si>
  <si>
    <t>091890145145</t>
  </si>
  <si>
    <t>09189145</t>
  </si>
  <si>
    <t>Gemeinde Surberg</t>
  </si>
  <si>
    <t>Surberg</t>
  </si>
  <si>
    <t>Burgstraße 2</t>
  </si>
  <si>
    <t>091890148148</t>
  </si>
  <si>
    <t>09189148</t>
  </si>
  <si>
    <t>Gemeinde Tacherting</t>
  </si>
  <si>
    <t>Tacherting</t>
  </si>
  <si>
    <t>Trostberger Straße 9</t>
  </si>
  <si>
    <t>091890149149</t>
  </si>
  <si>
    <t>09189149</t>
  </si>
  <si>
    <t>Stadt Tittmoning</t>
  </si>
  <si>
    <t>Tittmoning</t>
  </si>
  <si>
    <t>091890152152</t>
  </si>
  <si>
    <t>09189152</t>
  </si>
  <si>
    <t>Stadt Traunreut</t>
  </si>
  <si>
    <t>Postfach 1480</t>
  </si>
  <si>
    <t>Traunreut</t>
  </si>
  <si>
    <t>091890154154</t>
  </si>
  <si>
    <t>09189154</t>
  </si>
  <si>
    <t>Große Kreisstadt Traunstein</t>
  </si>
  <si>
    <t>Stadtplatz 39</t>
  </si>
  <si>
    <t>Traunstein</t>
  </si>
  <si>
    <t>091890155155</t>
  </si>
  <si>
    <t>09189155</t>
  </si>
  <si>
    <t>Stadt Trostberg</t>
  </si>
  <si>
    <t>Postfach 1264</t>
  </si>
  <si>
    <t>Trostberg</t>
  </si>
  <si>
    <t>091890157157</t>
  </si>
  <si>
    <t>09189157</t>
  </si>
  <si>
    <t>Gemeinde Übersee</t>
  </si>
  <si>
    <t>Übersee</t>
  </si>
  <si>
    <t>Kirchweg 1</t>
  </si>
  <si>
    <t>091890159159</t>
  </si>
  <si>
    <t>09189159</t>
  </si>
  <si>
    <t>Gemeinde Unterwössen</t>
  </si>
  <si>
    <t>Unterwössen</t>
  </si>
  <si>
    <t>Postfach 1150</t>
  </si>
  <si>
    <t>091890160160</t>
  </si>
  <si>
    <t>09189160</t>
  </si>
  <si>
    <t>Gemeinde Bergen</t>
  </si>
  <si>
    <t>Bergen</t>
  </si>
  <si>
    <t>Verwaltungsgemeinschaft Bergen</t>
  </si>
  <si>
    <t>Hochfellnstraße 14</t>
  </si>
  <si>
    <t>091895166113</t>
  </si>
  <si>
    <t>09189113</t>
  </si>
  <si>
    <t>Gemeinde Vachendorf</t>
  </si>
  <si>
    <t>091895166161</t>
  </si>
  <si>
    <t>09189161</t>
  </si>
  <si>
    <t>Gemeinde Marquartstein</t>
  </si>
  <si>
    <t>Marquartstein</t>
  </si>
  <si>
    <t>Verwaltungsgemeinschaft Marquartstein</t>
  </si>
  <si>
    <t>091895169129</t>
  </si>
  <si>
    <t>09189129</t>
  </si>
  <si>
    <t>Gemeinde Staudach-Egerndach</t>
  </si>
  <si>
    <t>091895169146</t>
  </si>
  <si>
    <t>09189146</t>
  </si>
  <si>
    <t>Gemeinde Kienberg</t>
  </si>
  <si>
    <t>Verwaltungsgemeinschaft Obing</t>
  </si>
  <si>
    <t>Kienberger Straße 5</t>
  </si>
  <si>
    <t>Obing</t>
  </si>
  <si>
    <t>091895170126</t>
  </si>
  <si>
    <t>09189126</t>
  </si>
  <si>
    <t>Gemeinde Obing</t>
  </si>
  <si>
    <t>091895170133</t>
  </si>
  <si>
    <t>09189133</t>
  </si>
  <si>
    <t>Gemeinde Pittenhart</t>
  </si>
  <si>
    <t>091895170137</t>
  </si>
  <si>
    <t>09189137</t>
  </si>
  <si>
    <t>Gemeinde Taching a.See</t>
  </si>
  <si>
    <t>Verwaltungsgemeinschaft Waging a.See</t>
  </si>
  <si>
    <t>Waging a.See</t>
  </si>
  <si>
    <t>091895173150</t>
  </si>
  <si>
    <t>09189150</t>
  </si>
  <si>
    <t>Gemeinde Waging a.See, M</t>
  </si>
  <si>
    <t>091895173162</t>
  </si>
  <si>
    <t>09189162</t>
  </si>
  <si>
    <t>Gemeinde Wonneberg</t>
  </si>
  <si>
    <t>091895173165</t>
  </si>
  <si>
    <t>09189165</t>
  </si>
  <si>
    <t>Landratsamt Weilheim-Schongau</t>
  </si>
  <si>
    <t>Gemeinde Bernried am Starnberger See</t>
  </si>
  <si>
    <t>Bernried am Starnberger See</t>
  </si>
  <si>
    <t>Dorfstraße 26</t>
  </si>
  <si>
    <t>091900115115</t>
  </si>
  <si>
    <t>09190115</t>
  </si>
  <si>
    <t>Gemeinde Hohenpeißenberg</t>
  </si>
  <si>
    <t>Hohenpeißenberg</t>
  </si>
  <si>
    <t>Postfach 69</t>
  </si>
  <si>
    <t>091900130130</t>
  </si>
  <si>
    <t>09190130</t>
  </si>
  <si>
    <t>Gemeinde Pähl</t>
  </si>
  <si>
    <t>Pähl</t>
  </si>
  <si>
    <t>Kirchstraße 7</t>
  </si>
  <si>
    <t>091900138138</t>
  </si>
  <si>
    <t>09190138</t>
  </si>
  <si>
    <t>Markt Peißenberg</t>
  </si>
  <si>
    <t>Hauptstraße 77</t>
  </si>
  <si>
    <t>Peißenberg</t>
  </si>
  <si>
    <t>091900139139</t>
  </si>
  <si>
    <t>09190139</t>
  </si>
  <si>
    <t>Markt Peiting</t>
  </si>
  <si>
    <t>Peiting</t>
  </si>
  <si>
    <t>091900140140</t>
  </si>
  <si>
    <t>09190140</t>
  </si>
  <si>
    <t>Stadt Penzberg</t>
  </si>
  <si>
    <t>Postfach 1362</t>
  </si>
  <si>
    <t>Penzberg</t>
  </si>
  <si>
    <t>091900141141</t>
  </si>
  <si>
    <t>09190141</t>
  </si>
  <si>
    <t>Kirchplatz 11</t>
  </si>
  <si>
    <t>091900142142</t>
  </si>
  <si>
    <t>09190142</t>
  </si>
  <si>
    <t>Gemeinde Raisting</t>
  </si>
  <si>
    <t>Raisting</t>
  </si>
  <si>
    <t>Kirchenweg 12</t>
  </si>
  <si>
    <t>091900144144</t>
  </si>
  <si>
    <t>09190144</t>
  </si>
  <si>
    <t>Stadt Schongau</t>
  </si>
  <si>
    <t>Postfach 1348</t>
  </si>
  <si>
    <t>Schongau</t>
  </si>
  <si>
    <t>091900148148</t>
  </si>
  <si>
    <t>09190148</t>
  </si>
  <si>
    <t>Stadt Weilheim i.OB</t>
  </si>
  <si>
    <t>Weilheim i.OB</t>
  </si>
  <si>
    <t>091900157157</t>
  </si>
  <si>
    <t>09190157</t>
  </si>
  <si>
    <t>Gemeinde Wessobrunn</t>
  </si>
  <si>
    <t>Wessobrunn</t>
  </si>
  <si>
    <t>Zöpfstraße 1</t>
  </si>
  <si>
    <t>091900158158</t>
  </si>
  <si>
    <t>09190158</t>
  </si>
  <si>
    <t>Gemeinde Wielenbach</t>
  </si>
  <si>
    <t>Wielenbach</t>
  </si>
  <si>
    <t>Peter-Kaufinger-Straße 10</t>
  </si>
  <si>
    <t>091900159159</t>
  </si>
  <si>
    <t>09190159</t>
  </si>
  <si>
    <t>Gemeinde Altenstadt</t>
  </si>
  <si>
    <t>Altenstadt</t>
  </si>
  <si>
    <t>Verwaltungsgemeinschaft Altenstadt</t>
  </si>
  <si>
    <t>Marienplatz 2</t>
  </si>
  <si>
    <t>091905174111</t>
  </si>
  <si>
    <t>09190111</t>
  </si>
  <si>
    <t>Gemeinde Hohenfurch</t>
  </si>
  <si>
    <t>091905174129</t>
  </si>
  <si>
    <t>09190129</t>
  </si>
  <si>
    <t>Gemeinde Ingenried</t>
  </si>
  <si>
    <t>091905174133</t>
  </si>
  <si>
    <t>09190133</t>
  </si>
  <si>
    <t>Gemeinde Schwabbruck</t>
  </si>
  <si>
    <t>091905174149</t>
  </si>
  <si>
    <t>09190149</t>
  </si>
  <si>
    <t>Gemeinde Schwabsoien</t>
  </si>
  <si>
    <t>091905174151</t>
  </si>
  <si>
    <t>09190151</t>
  </si>
  <si>
    <t>Gemeinde Bernbeuren</t>
  </si>
  <si>
    <t>Bernbeuren</t>
  </si>
  <si>
    <t>Verwaltungsgemeinschaft Bernbeuren</t>
  </si>
  <si>
    <t>091905175114</t>
  </si>
  <si>
    <t>09190114</t>
  </si>
  <si>
    <t>Gemeinde Burggen</t>
  </si>
  <si>
    <t>091905175118</t>
  </si>
  <si>
    <t>09190118</t>
  </si>
  <si>
    <t>Gemeinde Antdorf</t>
  </si>
  <si>
    <t>Verwaltungsgemeinschaft Habach</t>
  </si>
  <si>
    <t>Hofmark 1</t>
  </si>
  <si>
    <t>Habach</t>
  </si>
  <si>
    <t>091905176113</t>
  </si>
  <si>
    <t>09190113</t>
  </si>
  <si>
    <t>Gemeinde Habach</t>
  </si>
  <si>
    <t>091905176126</t>
  </si>
  <si>
    <t>09190126</t>
  </si>
  <si>
    <t>Gemeinde Obersöchering</t>
  </si>
  <si>
    <t>091905176136</t>
  </si>
  <si>
    <t>09190136</t>
  </si>
  <si>
    <t>Gemeinde Sindelsdorf</t>
  </si>
  <si>
    <t>091905176153</t>
  </si>
  <si>
    <t>09190153</t>
  </si>
  <si>
    <t>Gemeinde Eberfing</t>
  </si>
  <si>
    <t>Verwaltungsgemeinschaft Huglfing</t>
  </si>
  <si>
    <t>Huglfing</t>
  </si>
  <si>
    <t>091905177120</t>
  </si>
  <si>
    <t>09190120</t>
  </si>
  <si>
    <t>Gemeinde Eglfing</t>
  </si>
  <si>
    <t>091905177121</t>
  </si>
  <si>
    <t>09190121</t>
  </si>
  <si>
    <t>Gemeinde Huglfing</t>
  </si>
  <si>
    <t>091905177131</t>
  </si>
  <si>
    <t>09190131</t>
  </si>
  <si>
    <t>091905177135</t>
  </si>
  <si>
    <t>09190135</t>
  </si>
  <si>
    <t>Gemeinde Böbing</t>
  </si>
  <si>
    <t>Böbing</t>
  </si>
  <si>
    <t>Verwaltungsgemeinschaft Rottenbuch</t>
  </si>
  <si>
    <t>Klosterhof 42</t>
  </si>
  <si>
    <t>Rottenbuch</t>
  </si>
  <si>
    <t>091905178117</t>
  </si>
  <si>
    <t>09190117</t>
  </si>
  <si>
    <t>Kirchstraße 22</t>
  </si>
  <si>
    <t>Gemeinde Rottenbuch</t>
  </si>
  <si>
    <t>091905178145</t>
  </si>
  <si>
    <t>09190145</t>
  </si>
  <si>
    <t>Gemeinde Iffeldorf</t>
  </si>
  <si>
    <t>Verwaltungsgemeinschaft Seeshaupt</t>
  </si>
  <si>
    <t>Weilheimer Straße 1-3</t>
  </si>
  <si>
    <t>Seeshaupt</t>
  </si>
  <si>
    <t>091905179132</t>
  </si>
  <si>
    <t>09190132</t>
  </si>
  <si>
    <t>Gemeinde Seeshaupt</t>
  </si>
  <si>
    <t>091905179152</t>
  </si>
  <si>
    <t>09190152</t>
  </si>
  <si>
    <t>Gemeinde Prem</t>
  </si>
  <si>
    <t>Verwaltungsgemeinschaft Steingaden</t>
  </si>
  <si>
    <t>Krankenhausstraße 1</t>
  </si>
  <si>
    <t>Steingaden</t>
  </si>
  <si>
    <t>091905180143</t>
  </si>
  <si>
    <t>09190143</t>
  </si>
  <si>
    <t>Gemeinde Steingaden</t>
  </si>
  <si>
    <t>091905180154</t>
  </si>
  <si>
    <t>09190154</t>
  </si>
  <si>
    <t>Gemeinde Wildsteig</t>
  </si>
  <si>
    <t>Wildsteig</t>
  </si>
  <si>
    <t>091905180160</t>
  </si>
  <si>
    <t>09190160</t>
  </si>
  <si>
    <t>Kirchbergstraße 20a</t>
  </si>
  <si>
    <t>Niederbayern</t>
  </si>
  <si>
    <t>Stadt Landshut</t>
  </si>
  <si>
    <t>Landshut</t>
  </si>
  <si>
    <t>Altstadt 315</t>
  </si>
  <si>
    <t>092610000000</t>
  </si>
  <si>
    <t>09261000</t>
  </si>
  <si>
    <t>Stadt Passau</t>
  </si>
  <si>
    <t>Passau</t>
  </si>
  <si>
    <t>092620000000</t>
  </si>
  <si>
    <t>09262000</t>
  </si>
  <si>
    <t>Stadt Straubing</t>
  </si>
  <si>
    <t>Straubing</t>
  </si>
  <si>
    <t>Postfach 0352</t>
  </si>
  <si>
    <t>092630000000</t>
  </si>
  <si>
    <t>09263000</t>
  </si>
  <si>
    <t>Landratsamt Deggendorf</t>
  </si>
  <si>
    <t>Gemeinde Aholming</t>
  </si>
  <si>
    <t>Aholming</t>
  </si>
  <si>
    <t>Untere Römerstraße 2</t>
  </si>
  <si>
    <t>092710111111</t>
  </si>
  <si>
    <t>09271111</t>
  </si>
  <si>
    <t>Gemeinde Auerbach</t>
  </si>
  <si>
    <t>Auerbach</t>
  </si>
  <si>
    <t>Hauptstraße 8</t>
  </si>
  <si>
    <t>092710113113</t>
  </si>
  <si>
    <t>09271113</t>
  </si>
  <si>
    <t>Gemeinde Bernried</t>
  </si>
  <si>
    <t>Bernried</t>
  </si>
  <si>
    <t>Birket 34</t>
  </si>
  <si>
    <t>092710116116</t>
  </si>
  <si>
    <t>09271116</t>
  </si>
  <si>
    <t>Große Kreisstadt Deggendorf</t>
  </si>
  <si>
    <t>Postfach 1920</t>
  </si>
  <si>
    <t>Deggendorf</t>
  </si>
  <si>
    <t>092710119119</t>
  </si>
  <si>
    <t>09271119</t>
  </si>
  <si>
    <t>Gemeinde Grafling</t>
  </si>
  <si>
    <t>Grafling</t>
  </si>
  <si>
    <t>092710122122</t>
  </si>
  <si>
    <t>09271122</t>
  </si>
  <si>
    <t>Markt Hengersberg</t>
  </si>
  <si>
    <t>Postfach 1080</t>
  </si>
  <si>
    <t>Hengersberg</t>
  </si>
  <si>
    <t>092710125125</t>
  </si>
  <si>
    <t>09271125</t>
  </si>
  <si>
    <t>Gemeinde Iggensbach</t>
  </si>
  <si>
    <t>Iggensbach</t>
  </si>
  <si>
    <t>Hauptstraße 39</t>
  </si>
  <si>
    <t>092710127127</t>
  </si>
  <si>
    <t>09271127</t>
  </si>
  <si>
    <t>Gemeinde Künzing</t>
  </si>
  <si>
    <t>Künzing</t>
  </si>
  <si>
    <t>Osterhofener Straße 2</t>
  </si>
  <si>
    <t>092710128128</t>
  </si>
  <si>
    <t>09271128</t>
  </si>
  <si>
    <t>Markt Metten</t>
  </si>
  <si>
    <t>Postfach 1146</t>
  </si>
  <si>
    <t>Metten</t>
  </si>
  <si>
    <t>092710132132</t>
  </si>
  <si>
    <t>09271132</t>
  </si>
  <si>
    <t>Gemeinde Niederalteich</t>
  </si>
  <si>
    <t>Niederalteich</t>
  </si>
  <si>
    <t>Guntherweg 3</t>
  </si>
  <si>
    <t>092710138138</t>
  </si>
  <si>
    <t>09271138</t>
  </si>
  <si>
    <t>Gemeinde Offenberg</t>
  </si>
  <si>
    <t>Offenberg</t>
  </si>
  <si>
    <t>092710140140</t>
  </si>
  <si>
    <t>09271140</t>
  </si>
  <si>
    <t>Stadt Osterhofen</t>
  </si>
  <si>
    <t>Osterhofen</t>
  </si>
  <si>
    <t>092710141141</t>
  </si>
  <si>
    <t>09271141</t>
  </si>
  <si>
    <t>Stadt Plattling</t>
  </si>
  <si>
    <t>Postfach 1255</t>
  </si>
  <si>
    <t>Plattling</t>
  </si>
  <si>
    <t>092710146146</t>
  </si>
  <si>
    <t>09271146</t>
  </si>
  <si>
    <t>Gemeinde Stephansposching</t>
  </si>
  <si>
    <t>Stephansposching</t>
  </si>
  <si>
    <t>Deggendorfer Straße 6</t>
  </si>
  <si>
    <t>092710151151</t>
  </si>
  <si>
    <t>09271151</t>
  </si>
  <si>
    <t>Markt Winzer</t>
  </si>
  <si>
    <t>Schwanenkirchner Straße 2</t>
  </si>
  <si>
    <t>Winzer</t>
  </si>
  <si>
    <t>092710153153</t>
  </si>
  <si>
    <t>09271153</t>
  </si>
  <si>
    <t>Gemeinde Grattersdorf</t>
  </si>
  <si>
    <t>Verwaltungsgemeinschaft Lalling</t>
  </si>
  <si>
    <t>Hauptstraße 28</t>
  </si>
  <si>
    <t>Lalling</t>
  </si>
  <si>
    <t>092715202123</t>
  </si>
  <si>
    <t>09271123</t>
  </si>
  <si>
    <t>Gemeinde Hunding</t>
  </si>
  <si>
    <t>092715202126</t>
  </si>
  <si>
    <t>09271126</t>
  </si>
  <si>
    <t>Gemeinde Lalling</t>
  </si>
  <si>
    <t>092715202130</t>
  </si>
  <si>
    <t>09271130</t>
  </si>
  <si>
    <t>Gemeinde Schaufling</t>
  </si>
  <si>
    <t>092715202148</t>
  </si>
  <si>
    <t>09271148</t>
  </si>
  <si>
    <t>Gemeinde Oberpöring</t>
  </si>
  <si>
    <t>Oberpöring</t>
  </si>
  <si>
    <t>Verwaltungsgemeinschaft Oberpöring</t>
  </si>
  <si>
    <t>Niederpöring 23</t>
  </si>
  <si>
    <t>092715204139</t>
  </si>
  <si>
    <t>09271139</t>
  </si>
  <si>
    <t>Gemeinde Otzing</t>
  </si>
  <si>
    <t>092715204143</t>
  </si>
  <si>
    <t>09271143</t>
  </si>
  <si>
    <t>Gemeinde Wallerfing</t>
  </si>
  <si>
    <t>092715204152</t>
  </si>
  <si>
    <t>09271152</t>
  </si>
  <si>
    <t>Gemeinde Buchhofen</t>
  </si>
  <si>
    <t>Verwaltungsgemeinschaft Moos</t>
  </si>
  <si>
    <t>Graf-Ulrich-Philipp-Platz 1</t>
  </si>
  <si>
    <t>Moos</t>
  </si>
  <si>
    <t>092715205118</t>
  </si>
  <si>
    <t>09271118</t>
  </si>
  <si>
    <t>Gemeinde Moos</t>
  </si>
  <si>
    <t>092715205135</t>
  </si>
  <si>
    <t>09271135</t>
  </si>
  <si>
    <t>Gemeinde Außernzell</t>
  </si>
  <si>
    <t>Verwaltungsgemeinschaft Schöllnach</t>
  </si>
  <si>
    <t>Schöllnach</t>
  </si>
  <si>
    <t>092715206114</t>
  </si>
  <si>
    <t>09271114</t>
  </si>
  <si>
    <t>Gemeinde Schöllnach, M</t>
  </si>
  <si>
    <t>092715206149</t>
  </si>
  <si>
    <t>09271149</t>
  </si>
  <si>
    <t>Landratsamt Freyung-Grafenau</t>
  </si>
  <si>
    <t>Stadt Freyung</t>
  </si>
  <si>
    <t>Postfach 1312</t>
  </si>
  <si>
    <t>Freyung</t>
  </si>
  <si>
    <t>092720118118</t>
  </si>
  <si>
    <t>09272118</t>
  </si>
  <si>
    <t>Stadt Grafenau</t>
  </si>
  <si>
    <t>Grafenau</t>
  </si>
  <si>
    <t>092720120120</t>
  </si>
  <si>
    <t>09272120</t>
  </si>
  <si>
    <t>Gemeinde Grainet</t>
  </si>
  <si>
    <t>Grainet</t>
  </si>
  <si>
    <t>Obere Hauptstraße 11</t>
  </si>
  <si>
    <t>092720121121</t>
  </si>
  <si>
    <t>09272121</t>
  </si>
  <si>
    <t>Gemeinde Haidmühle</t>
  </si>
  <si>
    <t>Haidmühle</t>
  </si>
  <si>
    <t>Dreisesselstraße 12</t>
  </si>
  <si>
    <t>092720122122</t>
  </si>
  <si>
    <t>09272122</t>
  </si>
  <si>
    <t>Gemeinde Hohenau</t>
  </si>
  <si>
    <t>Hohenau</t>
  </si>
  <si>
    <t>Dorfplatz 22</t>
  </si>
  <si>
    <t>092720127127</t>
  </si>
  <si>
    <t>09272127</t>
  </si>
  <si>
    <t>Gemeinde Jandelsbrunn</t>
  </si>
  <si>
    <t>Jandelsbrunn</t>
  </si>
  <si>
    <t>092720129129</t>
  </si>
  <si>
    <t>09272129</t>
  </si>
  <si>
    <t>Gemeinde Mauth</t>
  </si>
  <si>
    <t>Mauth</t>
  </si>
  <si>
    <t>Giesekestraße 2</t>
  </si>
  <si>
    <t>092720134134</t>
  </si>
  <si>
    <t>09272134</t>
  </si>
  <si>
    <t>Gemeinde Neureichenau</t>
  </si>
  <si>
    <t>Neureichenau</t>
  </si>
  <si>
    <t>Dreisesselstraße 8</t>
  </si>
  <si>
    <t>092720136136</t>
  </si>
  <si>
    <t>09272136</t>
  </si>
  <si>
    <t>Gemeinde Ringelai</t>
  </si>
  <si>
    <t>Ringelai</t>
  </si>
  <si>
    <t>Pfarrer-Kainz-Straße 6</t>
  </si>
  <si>
    <t>092720140140</t>
  </si>
  <si>
    <t>09272140</t>
  </si>
  <si>
    <t>Markt Röhrnbach</t>
  </si>
  <si>
    <t>Röhrnbach</t>
  </si>
  <si>
    <t>092720141141</t>
  </si>
  <si>
    <t>09272141</t>
  </si>
  <si>
    <t>Gemeinde Saldenburg</t>
  </si>
  <si>
    <t>Saldenburg</t>
  </si>
  <si>
    <t>Seldenstraße 30</t>
  </si>
  <si>
    <t>092720142142</t>
  </si>
  <si>
    <t>09272142</t>
  </si>
  <si>
    <t>Gemeinde Sankt Oswald-Riedlhütte</t>
  </si>
  <si>
    <t>Lusenstraße 2</t>
  </si>
  <si>
    <t>Sankt Oswald</t>
  </si>
  <si>
    <t>092720143143</t>
  </si>
  <si>
    <t>09272143</t>
  </si>
  <si>
    <t>Gemeinde Neuschönau</t>
  </si>
  <si>
    <t>Neuschönau</t>
  </si>
  <si>
    <t>Kaiserstraße 13</t>
  </si>
  <si>
    <t>092720146146</t>
  </si>
  <si>
    <t>09272146</t>
  </si>
  <si>
    <t>Gemeinde Spiegelau</t>
  </si>
  <si>
    <t>Spiegelau</t>
  </si>
  <si>
    <t>Konrad-Wilsdorf-Straße 5</t>
  </si>
  <si>
    <t>092720149149</t>
  </si>
  <si>
    <t>09272149</t>
  </si>
  <si>
    <t>Stadt Waldkirchen</t>
  </si>
  <si>
    <t>Postfach 1127</t>
  </si>
  <si>
    <t>Waldkirchen</t>
  </si>
  <si>
    <t>092720151151</t>
  </si>
  <si>
    <t>09272151</t>
  </si>
  <si>
    <t>Gemeinde Eppenschlag</t>
  </si>
  <si>
    <t>Verwaltungsgemeinschaft Schönberg</t>
  </si>
  <si>
    <t>Marktplatz 16</t>
  </si>
  <si>
    <t>092725211116</t>
  </si>
  <si>
    <t>09272116</t>
  </si>
  <si>
    <t>Gemeinde Innernzell</t>
  </si>
  <si>
    <t>092725211128</t>
  </si>
  <si>
    <t>09272128</t>
  </si>
  <si>
    <t>Gemeinde Schöfweg</t>
  </si>
  <si>
    <t>092725211145</t>
  </si>
  <si>
    <t>09272145</t>
  </si>
  <si>
    <t>Gemeinde Schönberg, M</t>
  </si>
  <si>
    <t>092725211147</t>
  </si>
  <si>
    <t>09272147</t>
  </si>
  <si>
    <t>Gemeinde Hinterschmiding</t>
  </si>
  <si>
    <t>Hinterschmiding</t>
  </si>
  <si>
    <t>Verwaltungsgemeinschaft Hinterschmiding</t>
  </si>
  <si>
    <t>Dorfplatz 23</t>
  </si>
  <si>
    <t>092725212126</t>
  </si>
  <si>
    <t>09272126</t>
  </si>
  <si>
    <t>Gemeinde Philippsreut</t>
  </si>
  <si>
    <t>092725212139</t>
  </si>
  <si>
    <t>09272139</t>
  </si>
  <si>
    <t>Gemeinde Thurmansbang</t>
  </si>
  <si>
    <t>Thurmansbang</t>
  </si>
  <si>
    <t>Verwaltungsgemeinschaft Thurmansbang</t>
  </si>
  <si>
    <t>Gründelln 3</t>
  </si>
  <si>
    <t>092725213150</t>
  </si>
  <si>
    <t>09272150</t>
  </si>
  <si>
    <t>Gemeinde Zenting</t>
  </si>
  <si>
    <t>092725213152</t>
  </si>
  <si>
    <t>09272152</t>
  </si>
  <si>
    <t>Gemeinde Fürsteneck</t>
  </si>
  <si>
    <t>Verwaltungsgemeinschaft Perlesreut</t>
  </si>
  <si>
    <t>Unterer Markt 3</t>
  </si>
  <si>
    <t>Perlesreut</t>
  </si>
  <si>
    <t>092725214119</t>
  </si>
  <si>
    <t>09272119</t>
  </si>
  <si>
    <t>Gemeinde Perlesreut, M</t>
  </si>
  <si>
    <t>092725214138</t>
  </si>
  <si>
    <t>09272138</t>
  </si>
  <si>
    <t>Landratsamt Kelheim</t>
  </si>
  <si>
    <t>Stadt Abensberg</t>
  </si>
  <si>
    <t>Abensberg</t>
  </si>
  <si>
    <t>092730111111</t>
  </si>
  <si>
    <t>09273111</t>
  </si>
  <si>
    <t>Markt Bad Abbach</t>
  </si>
  <si>
    <t>Bad Abbach</t>
  </si>
  <si>
    <t>092730116116</t>
  </si>
  <si>
    <t>09273116</t>
  </si>
  <si>
    <t>Stadt Kelheim</t>
  </si>
  <si>
    <t>Postfach 1751</t>
  </si>
  <si>
    <t>Kelheim</t>
  </si>
  <si>
    <t>092730137137</t>
  </si>
  <si>
    <t>09273137</t>
  </si>
  <si>
    <t>Stadt Mainburg</t>
  </si>
  <si>
    <t>Postfach 1360</t>
  </si>
  <si>
    <t>Mainburg</t>
  </si>
  <si>
    <t>092730147147</t>
  </si>
  <si>
    <t>09273147</t>
  </si>
  <si>
    <t>Stadt Neustadt a.d.Donau</t>
  </si>
  <si>
    <t>Postfach 1452</t>
  </si>
  <si>
    <t>Neustadt a.d.Donau</t>
  </si>
  <si>
    <t>092730152152</t>
  </si>
  <si>
    <t>09273152</t>
  </si>
  <si>
    <t>Markt Painten</t>
  </si>
  <si>
    <t>Marktplatz 24</t>
  </si>
  <si>
    <t>Painten</t>
  </si>
  <si>
    <t>092730159159</t>
  </si>
  <si>
    <t>09273159</t>
  </si>
  <si>
    <t>Stadt Riedenburg</t>
  </si>
  <si>
    <t>Postfach 40</t>
  </si>
  <si>
    <t>Riedenburg</t>
  </si>
  <si>
    <t>092730164164</t>
  </si>
  <si>
    <t>09273164</t>
  </si>
  <si>
    <t>Markt Rohr i.NB</t>
  </si>
  <si>
    <t>Marienplatz 1</t>
  </si>
  <si>
    <t>Rohr i.NB</t>
  </si>
  <si>
    <t>092730165165</t>
  </si>
  <si>
    <t>09273165</t>
  </si>
  <si>
    <t>Gemeinde Essing, M</t>
  </si>
  <si>
    <t>Verwaltungsgemeinschaft Ihrlerstein</t>
  </si>
  <si>
    <t>Ihrlerstein</t>
  </si>
  <si>
    <t>092735215121</t>
  </si>
  <si>
    <t>09273121</t>
  </si>
  <si>
    <t>Gemeinde Ihrlerstein</t>
  </si>
  <si>
    <t>092735215133</t>
  </si>
  <si>
    <t>09273133</t>
  </si>
  <si>
    <t>Gemeinde Saal a.d.Donau</t>
  </si>
  <si>
    <t>Saal a.d.Donau</t>
  </si>
  <si>
    <t>Verwaltungsgemeinschaft Saal a.d.Donau</t>
  </si>
  <si>
    <t>Postfach 43</t>
  </si>
  <si>
    <t>092735216166</t>
  </si>
  <si>
    <t>09273166</t>
  </si>
  <si>
    <t>Gemeinde Teugn</t>
  </si>
  <si>
    <t>092735216175</t>
  </si>
  <si>
    <t>09273175</t>
  </si>
  <si>
    <t>Gemeinde Hausen</t>
  </si>
  <si>
    <t>Hausen</t>
  </si>
  <si>
    <t>Verwaltungsgemeinschaft Langquaid</t>
  </si>
  <si>
    <t>Postfach 49</t>
  </si>
  <si>
    <t>Langquaid</t>
  </si>
  <si>
    <t>092735217125</t>
  </si>
  <si>
    <t>09273125</t>
  </si>
  <si>
    <t>Gemeinde Herrngiersdorf</t>
  </si>
  <si>
    <t>092735217127</t>
  </si>
  <si>
    <t>09273127</t>
  </si>
  <si>
    <t>Gemeinde Langquaid, M</t>
  </si>
  <si>
    <t>092735217141</t>
  </si>
  <si>
    <t>09273141</t>
  </si>
  <si>
    <t>Gemeinde Biburg</t>
  </si>
  <si>
    <t>Verwaltungsgemeinschaft Siegenburg</t>
  </si>
  <si>
    <t>Marienplatz 13</t>
  </si>
  <si>
    <t>Siegenburg</t>
  </si>
  <si>
    <t>092735218119</t>
  </si>
  <si>
    <t>09273119</t>
  </si>
  <si>
    <t>092735218139</t>
  </si>
  <si>
    <t>09273139</t>
  </si>
  <si>
    <t>Gemeinde Siegenburg, M</t>
  </si>
  <si>
    <t>092735218172</t>
  </si>
  <si>
    <t>09273172</t>
  </si>
  <si>
    <t>Gemeinde Train</t>
  </si>
  <si>
    <t>092735218177</t>
  </si>
  <si>
    <t>09273177</t>
  </si>
  <si>
    <t>Gemeinde Wildenberg</t>
  </si>
  <si>
    <t>092735218181</t>
  </si>
  <si>
    <t>09273181</t>
  </si>
  <si>
    <t>Gemeinde Aiglsbach</t>
  </si>
  <si>
    <t>Verwaltungsgemeinschaft Mainburg</t>
  </si>
  <si>
    <t>Poststraße 2a</t>
  </si>
  <si>
    <t>092735219113</t>
  </si>
  <si>
    <t>09273113</t>
  </si>
  <si>
    <t>Postfach 1349</t>
  </si>
  <si>
    <t>Gemeinde Attenhofen</t>
  </si>
  <si>
    <t>092735219115</t>
  </si>
  <si>
    <t>09273115</t>
  </si>
  <si>
    <t>Gemeinde Elsendorf</t>
  </si>
  <si>
    <t>092735219163</t>
  </si>
  <si>
    <t>09273163</t>
  </si>
  <si>
    <t>Gemeinde Volkenschwand</t>
  </si>
  <si>
    <t>092735219178</t>
  </si>
  <si>
    <t>09273178</t>
  </si>
  <si>
    <t>Landratsamt Landshut</t>
  </si>
  <si>
    <t>Gemeinde Adlkofen</t>
  </si>
  <si>
    <t>Adlkofen</t>
  </si>
  <si>
    <t>092740111111</t>
  </si>
  <si>
    <t>09274111</t>
  </si>
  <si>
    <t>Markt Altdorf</t>
  </si>
  <si>
    <t>Dekan-Wagner-Straße 13</t>
  </si>
  <si>
    <t>Altdorf</t>
  </si>
  <si>
    <t>092740113113</t>
  </si>
  <si>
    <t>09274113</t>
  </si>
  <si>
    <t>Gemeinde Bodenkirchen</t>
  </si>
  <si>
    <t>Bodenkirchen</t>
  </si>
  <si>
    <t>Ebenhauserstraße 1</t>
  </si>
  <si>
    <t>092740120120</t>
  </si>
  <si>
    <t>09274120</t>
  </si>
  <si>
    <t>Gemeinde Buch a.Erlbach</t>
  </si>
  <si>
    <t>Buch a.Erlbach</t>
  </si>
  <si>
    <t>092740121121</t>
  </si>
  <si>
    <t>09274121</t>
  </si>
  <si>
    <t>Hauptstraße 12</t>
  </si>
  <si>
    <t>092740124124</t>
  </si>
  <si>
    <t>09274124</t>
  </si>
  <si>
    <t>Markt Ergolding</t>
  </si>
  <si>
    <t>Lindenstraße 25</t>
  </si>
  <si>
    <t>Ergolding</t>
  </si>
  <si>
    <t>092740126126</t>
  </si>
  <si>
    <t>09274126</t>
  </si>
  <si>
    <t>Markt Essenbach</t>
  </si>
  <si>
    <t>Essenbach</t>
  </si>
  <si>
    <t>092740128128</t>
  </si>
  <si>
    <t>09274128</t>
  </si>
  <si>
    <t>Markt Geisenhausen</t>
  </si>
  <si>
    <t>Geisenhausen</t>
  </si>
  <si>
    <t>092740134134</t>
  </si>
  <si>
    <t>09274134</t>
  </si>
  <si>
    <t>Gemeinde Hohenthann</t>
  </si>
  <si>
    <t>Hohenthann</t>
  </si>
  <si>
    <t>092740141141</t>
  </si>
  <si>
    <t>09274141</t>
  </si>
  <si>
    <t>Gemeinde Kumhausen</t>
  </si>
  <si>
    <t>Kumhausen</t>
  </si>
  <si>
    <t>092740146146</t>
  </si>
  <si>
    <t>09274146</t>
  </si>
  <si>
    <t>Gemeinde Neufahrn i.NB</t>
  </si>
  <si>
    <t>Neufahrn i.NB</t>
  </si>
  <si>
    <t>Hauptstraße 40</t>
  </si>
  <si>
    <t>092740153153</t>
  </si>
  <si>
    <t>09274153</t>
  </si>
  <si>
    <t>Gemeinde Niederaichbach</t>
  </si>
  <si>
    <t>Niederaichbach</t>
  </si>
  <si>
    <t>092740156156</t>
  </si>
  <si>
    <t>09274156</t>
  </si>
  <si>
    <t>Markt Pfeffenhausen</t>
  </si>
  <si>
    <t>Pfeffenhausen</t>
  </si>
  <si>
    <t>092740172172</t>
  </si>
  <si>
    <t>09274172</t>
  </si>
  <si>
    <t>Stadt Rottenburg a.d.Laaber</t>
  </si>
  <si>
    <t>Neufahrner Straße 1</t>
  </si>
  <si>
    <t>Rottenburg a.d.Laaber</t>
  </si>
  <si>
    <t>092740176176</t>
  </si>
  <si>
    <t>09274176</t>
  </si>
  <si>
    <t>Gemeinde Tiefenbach</t>
  </si>
  <si>
    <t>Tiefenbach</t>
  </si>
  <si>
    <t>Hauptstraße 42</t>
  </si>
  <si>
    <t>092740182182</t>
  </si>
  <si>
    <t>09274182</t>
  </si>
  <si>
    <t>Stadt Vilsbiburg</t>
  </si>
  <si>
    <t>Stadtplatz 26</t>
  </si>
  <si>
    <t>Vilsbiburg</t>
  </si>
  <si>
    <t>092740184184</t>
  </si>
  <si>
    <t>09274184</t>
  </si>
  <si>
    <t>Gemeinde Vilsheim</t>
  </si>
  <si>
    <t>Vilsheim</t>
  </si>
  <si>
    <t>092740185185</t>
  </si>
  <si>
    <t>09274185</t>
  </si>
  <si>
    <t>Gemeinde Bruckberg</t>
  </si>
  <si>
    <t>Bruckberg</t>
  </si>
  <si>
    <t>092740194194</t>
  </si>
  <si>
    <t>09274194</t>
  </si>
  <si>
    <t>Gemeinde Bayerbach b.Ergoldsbach</t>
  </si>
  <si>
    <t>Verwaltungsgemeinschaft Ergoldsbach</t>
  </si>
  <si>
    <t>Ergoldsbach</t>
  </si>
  <si>
    <t>092745220119</t>
  </si>
  <si>
    <t>09274119</t>
  </si>
  <si>
    <t>Gemeinde Ergoldsbach, M</t>
  </si>
  <si>
    <t>092745220127</t>
  </si>
  <si>
    <t>09274127</t>
  </si>
  <si>
    <t>Gemeinde Furth</t>
  </si>
  <si>
    <t>Furth</t>
  </si>
  <si>
    <t>Verwaltungsgemeinschaft Furth</t>
  </si>
  <si>
    <t>Am Rathaus 6</t>
  </si>
  <si>
    <t>092745221132</t>
  </si>
  <si>
    <t>09274132</t>
  </si>
  <si>
    <t>Gemeinde Obersüßbach</t>
  </si>
  <si>
    <t>092745221165</t>
  </si>
  <si>
    <t>09274165</t>
  </si>
  <si>
    <t>Gemeinde Weihmichl</t>
  </si>
  <si>
    <t>092745221187</t>
  </si>
  <si>
    <t>09274187</t>
  </si>
  <si>
    <t>Gemeinde Postau</t>
  </si>
  <si>
    <t>Verwaltungsgemeinschaft Wörth a.d.Isar</t>
  </si>
  <si>
    <t>Am Kellerberg 2a</t>
  </si>
  <si>
    <t>Wörth a.d.Isar</t>
  </si>
  <si>
    <t>092745222174</t>
  </si>
  <si>
    <t>09274174</t>
  </si>
  <si>
    <t>Gemeinde Weng</t>
  </si>
  <si>
    <t>092745222188</t>
  </si>
  <si>
    <t>09274188</t>
  </si>
  <si>
    <t>Gemeinde Wörth a.d.Isar</t>
  </si>
  <si>
    <t>092745222191</t>
  </si>
  <si>
    <t>09274191</t>
  </si>
  <si>
    <t>Gemeinde Aham</t>
  </si>
  <si>
    <t>Verwaltungsgemeinschaft Gerzen</t>
  </si>
  <si>
    <t>Postfach 20</t>
  </si>
  <si>
    <t>Gerzen</t>
  </si>
  <si>
    <t>092745223112</t>
  </si>
  <si>
    <t>09274112</t>
  </si>
  <si>
    <t>Gemeinde Gerzen</t>
  </si>
  <si>
    <t>092745223135</t>
  </si>
  <si>
    <t>09274135</t>
  </si>
  <si>
    <t>Gemeinde Kröning</t>
  </si>
  <si>
    <t>092745223145</t>
  </si>
  <si>
    <t>09274145</t>
  </si>
  <si>
    <t>Gemeinde Schalkham</t>
  </si>
  <si>
    <t>092745223179</t>
  </si>
  <si>
    <t>09274179</t>
  </si>
  <si>
    <t>Gemeinde Altfraunhofen</t>
  </si>
  <si>
    <t>Altfraunhofen</t>
  </si>
  <si>
    <t>Verwaltungsgemeinschaft Altfraunhofen</t>
  </si>
  <si>
    <t>092745226114</t>
  </si>
  <si>
    <t>09274114</t>
  </si>
  <si>
    <t>Gemeinde Baierbach</t>
  </si>
  <si>
    <t>092745226118</t>
  </si>
  <si>
    <t>09274118</t>
  </si>
  <si>
    <t>Gemeinde Neufraunhofen</t>
  </si>
  <si>
    <t>Verwaltungsgemeinschaft Velden</t>
  </si>
  <si>
    <t>Bahnhofstraße 42</t>
  </si>
  <si>
    <t>Velden</t>
  </si>
  <si>
    <t>092745227154</t>
  </si>
  <si>
    <t>09274154</t>
  </si>
  <si>
    <t>Gemeinde Velden, M</t>
  </si>
  <si>
    <t>092745227183</t>
  </si>
  <si>
    <t>09274183</t>
  </si>
  <si>
    <t>Gemeinde Wurmsham</t>
  </si>
  <si>
    <t>092745227193</t>
  </si>
  <si>
    <t>09274193</t>
  </si>
  <si>
    <t>Landratsamt Passau</t>
  </si>
  <si>
    <t>Gemeinde Aicha vorm Wald</t>
  </si>
  <si>
    <t>Aicha vorm Wald</t>
  </si>
  <si>
    <t>092750111111</t>
  </si>
  <si>
    <t>09275111</t>
  </si>
  <si>
    <t>Gemeinde Aldersbach</t>
  </si>
  <si>
    <t>Aldersbach</t>
  </si>
  <si>
    <t>Klosterplatz 1</t>
  </si>
  <si>
    <t>092750114114</t>
  </si>
  <si>
    <t>09275114</t>
  </si>
  <si>
    <t>Gemeinde Bad Füssing</t>
  </si>
  <si>
    <t>Bad Füssing</t>
  </si>
  <si>
    <t>Postfach 1105</t>
  </si>
  <si>
    <t>092750116116</t>
  </si>
  <si>
    <t>09275116</t>
  </si>
  <si>
    <t>Gemeinde Breitenberg</t>
  </si>
  <si>
    <t>Breitenberg</t>
  </si>
  <si>
    <t>Rathausplatz 3</t>
  </si>
  <si>
    <t>092750118118</t>
  </si>
  <si>
    <t>09275118</t>
  </si>
  <si>
    <t>Gemeinde Büchlberg</t>
  </si>
  <si>
    <t>Büchlberg</t>
  </si>
  <si>
    <t>092750119119</t>
  </si>
  <si>
    <t>09275119</t>
  </si>
  <si>
    <t>Markt Eging a.See</t>
  </si>
  <si>
    <t>Prof.-Reiter-Straße 2</t>
  </si>
  <si>
    <t>Eging a.See</t>
  </si>
  <si>
    <t>092750120120</t>
  </si>
  <si>
    <t>09275120</t>
  </si>
  <si>
    <t>Gemeinde Fürstenstein</t>
  </si>
  <si>
    <t>Fürstenstein</t>
  </si>
  <si>
    <t>Vilshofener Straße 9</t>
  </si>
  <si>
    <t>092750121121</t>
  </si>
  <si>
    <t>09275121</t>
  </si>
  <si>
    <t>Markt Fürstenzell</t>
  </si>
  <si>
    <t>Fürstenzell</t>
  </si>
  <si>
    <t>092750122122</t>
  </si>
  <si>
    <t>09275122</t>
  </si>
  <si>
    <t>Stadt Bad Griesbach i.Rottal</t>
  </si>
  <si>
    <t>Schloßberg 18</t>
  </si>
  <si>
    <t>Bad Griesbach i.Rottal</t>
  </si>
  <si>
    <t>092750124124</t>
  </si>
  <si>
    <t>09275124</t>
  </si>
  <si>
    <t>Gemeinde Haarbach</t>
  </si>
  <si>
    <t>Haarbach</t>
  </si>
  <si>
    <t>Hauptstraße 11</t>
  </si>
  <si>
    <t>092750125125</t>
  </si>
  <si>
    <t>09275125</t>
  </si>
  <si>
    <t>Stadt Hauzenberg</t>
  </si>
  <si>
    <t>Marktplatz 10</t>
  </si>
  <si>
    <t>Hauzenberg</t>
  </si>
  <si>
    <t>092750126126</t>
  </si>
  <si>
    <t>09275126</t>
  </si>
  <si>
    <t>Markt Hofkirchen</t>
  </si>
  <si>
    <t>Hofkirchen</t>
  </si>
  <si>
    <t>092750127127</t>
  </si>
  <si>
    <t>09275127</t>
  </si>
  <si>
    <t>Markt Hutthurm</t>
  </si>
  <si>
    <t>Hutthurm</t>
  </si>
  <si>
    <t>092750128128</t>
  </si>
  <si>
    <t>09275128</t>
  </si>
  <si>
    <t>Gemeinde Kirchham</t>
  </si>
  <si>
    <t>Kirchham</t>
  </si>
  <si>
    <t>Kirchplatz 3</t>
  </si>
  <si>
    <t>092750130130</t>
  </si>
  <si>
    <t>09275130</t>
  </si>
  <si>
    <t>Markt Kößlarn</t>
  </si>
  <si>
    <t>Marktplatz 25</t>
  </si>
  <si>
    <t>Kößlarn</t>
  </si>
  <si>
    <t>092750131131</t>
  </si>
  <si>
    <t>09275131</t>
  </si>
  <si>
    <t>Gemeinde Neuburg a.Inn</t>
  </si>
  <si>
    <t>Neuburg a.Inn</t>
  </si>
  <si>
    <t>Raiffeisenstraße 6</t>
  </si>
  <si>
    <t>092750133133</t>
  </si>
  <si>
    <t>09275133</t>
  </si>
  <si>
    <t>Gemeinde Neuhaus a.Inn</t>
  </si>
  <si>
    <t>Neuhaus a.Inn</t>
  </si>
  <si>
    <t>Klosterstraße 1</t>
  </si>
  <si>
    <t>092750134134</t>
  </si>
  <si>
    <t>09275134</t>
  </si>
  <si>
    <t>Gemeinde Neukirchen vorm Wald</t>
  </si>
  <si>
    <t>Neukirchen vorm Wald</t>
  </si>
  <si>
    <t>Kirchenweg 2</t>
  </si>
  <si>
    <t>092750135135</t>
  </si>
  <si>
    <t>09275135</t>
  </si>
  <si>
    <t>Markt Obernzell</t>
  </si>
  <si>
    <t>Marktplatz 42</t>
  </si>
  <si>
    <t>Obernzell</t>
  </si>
  <si>
    <t>092750137137</t>
  </si>
  <si>
    <t>09275137</t>
  </si>
  <si>
    <t>Markt Ortenburg</t>
  </si>
  <si>
    <t>Am Stausee 1</t>
  </si>
  <si>
    <t>Ortenburg</t>
  </si>
  <si>
    <t>092750138138</t>
  </si>
  <si>
    <t>09275138</t>
  </si>
  <si>
    <t>Stadt Pocking</t>
  </si>
  <si>
    <t>Postfach 1320</t>
  </si>
  <si>
    <t>Pocking</t>
  </si>
  <si>
    <t>092750141141</t>
  </si>
  <si>
    <t>09275141</t>
  </si>
  <si>
    <t>Gemeinde Ruderting</t>
  </si>
  <si>
    <t>Ruderting</t>
  </si>
  <si>
    <t>Passauer Straße 3</t>
  </si>
  <si>
    <t>092750144144</t>
  </si>
  <si>
    <t>09275144</t>
  </si>
  <si>
    <t>Markt Ruhstorf a.d.Rott</t>
  </si>
  <si>
    <t>Ruhstorf a.d.Rott</t>
  </si>
  <si>
    <t>092750145145</t>
  </si>
  <si>
    <t>09275145</t>
  </si>
  <si>
    <t>Gemeinde Salzweg</t>
  </si>
  <si>
    <t>Salzweg</t>
  </si>
  <si>
    <t>Passauer Straße 42</t>
  </si>
  <si>
    <t>092750146146</t>
  </si>
  <si>
    <t>09275146</t>
  </si>
  <si>
    <t>Gemeinde Sonnen</t>
  </si>
  <si>
    <t>Sonnen</t>
  </si>
  <si>
    <t>Schulstraße 2</t>
  </si>
  <si>
    <t>092750148148</t>
  </si>
  <si>
    <t>09275148</t>
  </si>
  <si>
    <t>Gemeinde Tettenweis</t>
  </si>
  <si>
    <t>Tettenweis</t>
  </si>
  <si>
    <t>Kirchplatz 15</t>
  </si>
  <si>
    <t>092750149149</t>
  </si>
  <si>
    <t>09275149</t>
  </si>
  <si>
    <t>Gemeinde Thyrnau</t>
  </si>
  <si>
    <t>Thyrnau</t>
  </si>
  <si>
    <t>Hofmarkstraße 18</t>
  </si>
  <si>
    <t>092750150150</t>
  </si>
  <si>
    <t>09275150</t>
  </si>
  <si>
    <t>Pilgrimstraße 2</t>
  </si>
  <si>
    <t>092750151151</t>
  </si>
  <si>
    <t>09275151</t>
  </si>
  <si>
    <t>Markt Untergriesbach</t>
  </si>
  <si>
    <t>Untergriesbach</t>
  </si>
  <si>
    <t>092750153153</t>
  </si>
  <si>
    <t>09275153</t>
  </si>
  <si>
    <t>Stadt Vilshofen an der Donau</t>
  </si>
  <si>
    <t>Stadtplatz 27</t>
  </si>
  <si>
    <t>Vilshofen an der Donau</t>
  </si>
  <si>
    <t>092750154154</t>
  </si>
  <si>
    <t>09275154</t>
  </si>
  <si>
    <t>Markt Wegscheid</t>
  </si>
  <si>
    <t>Postfach 10 39</t>
  </si>
  <si>
    <t>Wegscheid</t>
  </si>
  <si>
    <t>092750156156</t>
  </si>
  <si>
    <t>09275156</t>
  </si>
  <si>
    <t>Markt Windorf</t>
  </si>
  <si>
    <t>Marktplatz 23</t>
  </si>
  <si>
    <t>Windorf</t>
  </si>
  <si>
    <t>092750159159</t>
  </si>
  <si>
    <t>09275159</t>
  </si>
  <si>
    <t>Gemeinde Tittling, M</t>
  </si>
  <si>
    <t>Verwaltungsgemeinschaft Tittling</t>
  </si>
  <si>
    <t>Postfach 4</t>
  </si>
  <si>
    <t>Tittling</t>
  </si>
  <si>
    <t>092755229152</t>
  </si>
  <si>
    <t>09275152</t>
  </si>
  <si>
    <t>Gemeinde Witzmannsberg</t>
  </si>
  <si>
    <t>092755229160</t>
  </si>
  <si>
    <t>09275160</t>
  </si>
  <si>
    <t>Gemeinde Aidenbach, M</t>
  </si>
  <si>
    <t>Verwaltungsgemeinschaft Aidenbach</t>
  </si>
  <si>
    <t>Marktplatz 18</t>
  </si>
  <si>
    <t>Aidenbach</t>
  </si>
  <si>
    <t>092755232112</t>
  </si>
  <si>
    <t>09275112</t>
  </si>
  <si>
    <t>Markt Aidenbach</t>
  </si>
  <si>
    <t>Gemeinde Beutelsbach</t>
  </si>
  <si>
    <t>092755232117</t>
  </si>
  <si>
    <t>09275117</t>
  </si>
  <si>
    <t>Gemeinde Malching</t>
  </si>
  <si>
    <t>Verwaltungsgemeinschaft Rotthalmünster</t>
  </si>
  <si>
    <t>Postfach 1027</t>
  </si>
  <si>
    <t>Rotthalmünster</t>
  </si>
  <si>
    <t>092755234132</t>
  </si>
  <si>
    <t>09275132</t>
  </si>
  <si>
    <t>Gemeinde Rotthalmünster, M</t>
  </si>
  <si>
    <t>092755234143</t>
  </si>
  <si>
    <t>09275143</t>
  </si>
  <si>
    <t>Landratsamt Regen</t>
  </si>
  <si>
    <t>Gemeinde Arnbruck</t>
  </si>
  <si>
    <t>Arnbruck</t>
  </si>
  <si>
    <t>Gemeindezentrum 1</t>
  </si>
  <si>
    <t>092760113113</t>
  </si>
  <si>
    <t>09276113</t>
  </si>
  <si>
    <t>Gemeinde Bayerisch Eisenstein</t>
  </si>
  <si>
    <t>Bayerisch Eisenstein</t>
  </si>
  <si>
    <t>Anton-Pech-Weg 2</t>
  </si>
  <si>
    <t>092760115115</t>
  </si>
  <si>
    <t>09276115</t>
  </si>
  <si>
    <t>Gemeinde Bischofsmais</t>
  </si>
  <si>
    <t>Bischofsmais</t>
  </si>
  <si>
    <t>092760116116</t>
  </si>
  <si>
    <t>09276116</t>
  </si>
  <si>
    <t>Markt Bodenmais</t>
  </si>
  <si>
    <t>Bahnhofstraße 56</t>
  </si>
  <si>
    <t>Bodenmais</t>
  </si>
  <si>
    <t>092760117117</t>
  </si>
  <si>
    <t>09276117</t>
  </si>
  <si>
    <t>Gemeinde Böbrach</t>
  </si>
  <si>
    <t>Böbrach</t>
  </si>
  <si>
    <t>092760118118</t>
  </si>
  <si>
    <t>09276118</t>
  </si>
  <si>
    <t>Gemeinde Drachselsried</t>
  </si>
  <si>
    <t>Drachselsried</t>
  </si>
  <si>
    <t>Zellertalstraße 12</t>
  </si>
  <si>
    <t>092760120120</t>
  </si>
  <si>
    <t>09276120</t>
  </si>
  <si>
    <t>Gemeinde Frauenau</t>
  </si>
  <si>
    <t>Frauenau</t>
  </si>
  <si>
    <t>092760121121</t>
  </si>
  <si>
    <t>09276121</t>
  </si>
  <si>
    <t>Gemeinde Geiersthal</t>
  </si>
  <si>
    <t>Geiersthal</t>
  </si>
  <si>
    <t>Rathausstraße 5</t>
  </si>
  <si>
    <t>092760122122</t>
  </si>
  <si>
    <t>09276122</t>
  </si>
  <si>
    <t>Gemeinde Kirchberg i.Wald</t>
  </si>
  <si>
    <t>Kirchberg i.Wald</t>
  </si>
  <si>
    <t>092760126126</t>
  </si>
  <si>
    <t>09276126</t>
  </si>
  <si>
    <t>Gemeinde Kirchdorf i.Wald</t>
  </si>
  <si>
    <t>Kirchdorf i.Wald</t>
  </si>
  <si>
    <t>Marienbergstraße 3</t>
  </si>
  <si>
    <t>092760127127</t>
  </si>
  <si>
    <t>09276127</t>
  </si>
  <si>
    <t>Gemeinde Kollnburg</t>
  </si>
  <si>
    <t>Kollnburg</t>
  </si>
  <si>
    <t>092760128128</t>
  </si>
  <si>
    <t>09276128</t>
  </si>
  <si>
    <t>Gemeinde Langdorf</t>
  </si>
  <si>
    <t>Langdorf</t>
  </si>
  <si>
    <t>092760129129</t>
  </si>
  <si>
    <t>09276129</t>
  </si>
  <si>
    <t>Gemeinde Lindberg</t>
  </si>
  <si>
    <t>Lindberg</t>
  </si>
  <si>
    <t>Zwieselauer Straße 1</t>
  </si>
  <si>
    <t>092760130130</t>
  </si>
  <si>
    <t>09276130</t>
  </si>
  <si>
    <t>Gemeinde Patersdorf</t>
  </si>
  <si>
    <t>Patersdorf</t>
  </si>
  <si>
    <t>Martinsplatz 10</t>
  </si>
  <si>
    <t>092760134134</t>
  </si>
  <si>
    <t>09276134</t>
  </si>
  <si>
    <t>Gemeinde Prackenbach</t>
  </si>
  <si>
    <t>Prackenbach</t>
  </si>
  <si>
    <t>Schulweg 10</t>
  </si>
  <si>
    <t>092760135135</t>
  </si>
  <si>
    <t>09276135</t>
  </si>
  <si>
    <t>Stadt Regen</t>
  </si>
  <si>
    <t>Postfach 1340</t>
  </si>
  <si>
    <t>Regen</t>
  </si>
  <si>
    <t>092760138138</t>
  </si>
  <si>
    <t>09276138</t>
  </si>
  <si>
    <t>Gemeinde Rinchnach</t>
  </si>
  <si>
    <t>Rinchnach</t>
  </si>
  <si>
    <t>Gehmannsberger Straße 12</t>
  </si>
  <si>
    <t>092760139139</t>
  </si>
  <si>
    <t>09276139</t>
  </si>
  <si>
    <t>Markt Teisnach</t>
  </si>
  <si>
    <t>Prälat-Mayer-Platz 5</t>
  </si>
  <si>
    <t>Teisnach</t>
  </si>
  <si>
    <t>092760143143</t>
  </si>
  <si>
    <t>09276143</t>
  </si>
  <si>
    <t>Stadt Viechtach</t>
  </si>
  <si>
    <t>Mönchshofstraße 31</t>
  </si>
  <si>
    <t>Viechtach</t>
  </si>
  <si>
    <t>092760144144</t>
  </si>
  <si>
    <t>09276144</t>
  </si>
  <si>
    <t>Stadt Zwiesel</t>
  </si>
  <si>
    <t>Zwiesel</t>
  </si>
  <si>
    <t>092760148148</t>
  </si>
  <si>
    <t>09276148</t>
  </si>
  <si>
    <t>Gemeinde Achslach</t>
  </si>
  <si>
    <t>Verwaltungsgemeinschaft Ruhmannsfelden</t>
  </si>
  <si>
    <t>Postfach 65</t>
  </si>
  <si>
    <t>Ruhmannsfelden</t>
  </si>
  <si>
    <t>092765238111</t>
  </si>
  <si>
    <t>09276111</t>
  </si>
  <si>
    <t>Gemeinde Gotteszell</t>
  </si>
  <si>
    <t>092765238123</t>
  </si>
  <si>
    <t>09276123</t>
  </si>
  <si>
    <t>Gemeinde Ruhmannsfelden, M</t>
  </si>
  <si>
    <t>092765238142</t>
  </si>
  <si>
    <t>09276142</t>
  </si>
  <si>
    <t>Gemeinde Zachenberg</t>
  </si>
  <si>
    <t>092765238146</t>
  </si>
  <si>
    <t>09276146</t>
  </si>
  <si>
    <t>Landratsamt Rottal-Inn</t>
  </si>
  <si>
    <t>Markt Arnstorf</t>
  </si>
  <si>
    <t>Arnstorf</t>
  </si>
  <si>
    <t>092770111111</t>
  </si>
  <si>
    <t>09277111</t>
  </si>
  <si>
    <t>Gemeinde Dietersburg</t>
  </si>
  <si>
    <t>Dietersburg</t>
  </si>
  <si>
    <t>Burgstraße 12</t>
  </si>
  <si>
    <t>092770114114</t>
  </si>
  <si>
    <t>09277114</t>
  </si>
  <si>
    <t>Stadt Eggenfelden</t>
  </si>
  <si>
    <t>Eggenfelden</t>
  </si>
  <si>
    <t>092770116116</t>
  </si>
  <si>
    <t>09277116</t>
  </si>
  <si>
    <t>Gemeinde Egglham</t>
  </si>
  <si>
    <t>Egglham</t>
  </si>
  <si>
    <t>Hauptstraße 33</t>
  </si>
  <si>
    <t>092770117117</t>
  </si>
  <si>
    <t>09277117</t>
  </si>
  <si>
    <t>Markt Gangkofen</t>
  </si>
  <si>
    <t>Marktplatz 21</t>
  </si>
  <si>
    <t>Gangkofen</t>
  </si>
  <si>
    <t>092770121121</t>
  </si>
  <si>
    <t>09277121</t>
  </si>
  <si>
    <t>Gemeinde Hebertsfelden</t>
  </si>
  <si>
    <t>Hebertsfelden</t>
  </si>
  <si>
    <t>092770124124</t>
  </si>
  <si>
    <t>09277124</t>
  </si>
  <si>
    <t>Gemeinde Johanniskirchen</t>
  </si>
  <si>
    <t>Johanniskirchen</t>
  </si>
  <si>
    <t>Obere Hauptstraße 1</t>
  </si>
  <si>
    <t>092770126126</t>
  </si>
  <si>
    <t>09277126</t>
  </si>
  <si>
    <t>Gemeinde Julbach</t>
  </si>
  <si>
    <t>Julbach</t>
  </si>
  <si>
    <t>092770127127</t>
  </si>
  <si>
    <t>09277127</t>
  </si>
  <si>
    <t>Gemeinde Kirchdorf a.Inn</t>
  </si>
  <si>
    <t>Kirchdorf a.Inn</t>
  </si>
  <si>
    <t>Hauptstraße 7</t>
  </si>
  <si>
    <t>092770128128</t>
  </si>
  <si>
    <t>09277128</t>
  </si>
  <si>
    <t>Gemeinde Mitterskirchen</t>
  </si>
  <si>
    <t>Mitterskirchen</t>
  </si>
  <si>
    <t>Hofmarkstraße 17</t>
  </si>
  <si>
    <t>092770134134</t>
  </si>
  <si>
    <t>09277134</t>
  </si>
  <si>
    <t>Stadt Pfarrkirchen</t>
  </si>
  <si>
    <t>Pfarrkirchen</t>
  </si>
  <si>
    <t>092770138138</t>
  </si>
  <si>
    <t>09277138</t>
  </si>
  <si>
    <t>Gemeinde Postmünster</t>
  </si>
  <si>
    <t>Postmünster</t>
  </si>
  <si>
    <t>Hauptstraße 23</t>
  </si>
  <si>
    <t>092770139139</t>
  </si>
  <si>
    <t>09277139</t>
  </si>
  <si>
    <t>Gemeinde Roßbach</t>
  </si>
  <si>
    <t>Roßbach</t>
  </si>
  <si>
    <t>Münchsdorfer Straße 27</t>
  </si>
  <si>
    <t>092770142142</t>
  </si>
  <si>
    <t>09277142</t>
  </si>
  <si>
    <t>Gemeinde Schönau</t>
  </si>
  <si>
    <t>Schönau</t>
  </si>
  <si>
    <t>Bachhamerstraße 22</t>
  </si>
  <si>
    <t>092770144144</t>
  </si>
  <si>
    <t>09277144</t>
  </si>
  <si>
    <t>Stadt Simbach a.Inn</t>
  </si>
  <si>
    <t>Postfach 1106</t>
  </si>
  <si>
    <t>Simbach a.Inn</t>
  </si>
  <si>
    <t>092770145145</t>
  </si>
  <si>
    <t>09277145</t>
  </si>
  <si>
    <t>Markt Triftern</t>
  </si>
  <si>
    <t>Triftern</t>
  </si>
  <si>
    <t>092770149149</t>
  </si>
  <si>
    <t>09277149</t>
  </si>
  <si>
    <t>Gemeinde Unterdietfurt</t>
  </si>
  <si>
    <t>Unterdietfurt</t>
  </si>
  <si>
    <t>Dorfplatz 6</t>
  </si>
  <si>
    <t>092770151151</t>
  </si>
  <si>
    <t>09277151</t>
  </si>
  <si>
    <t>Gemeinde Wittibreut</t>
  </si>
  <si>
    <t>Wittibreut</t>
  </si>
  <si>
    <t>092770152152</t>
  </si>
  <si>
    <t>09277152</t>
  </si>
  <si>
    <t>Markt Wurmannsquick</t>
  </si>
  <si>
    <t>Marktplatz 30</t>
  </si>
  <si>
    <t>Wurmannsquick</t>
  </si>
  <si>
    <t>092770153153</t>
  </si>
  <si>
    <t>09277153</t>
  </si>
  <si>
    <t>Gemeinde Zeilarn</t>
  </si>
  <si>
    <t>Zeilarn</t>
  </si>
  <si>
    <t>Rupertistraße 22</t>
  </si>
  <si>
    <t>092770154154</t>
  </si>
  <si>
    <t>09277154</t>
  </si>
  <si>
    <t>Gemeinde Falkenberg</t>
  </si>
  <si>
    <t>Falkenberg</t>
  </si>
  <si>
    <t>Verwaltungsgemeinschaft Falkenberg</t>
  </si>
  <si>
    <t>Sommerstraße 15</t>
  </si>
  <si>
    <t>092775239119</t>
  </si>
  <si>
    <t>09277119</t>
  </si>
  <si>
    <t>Gemeinde Malgersdorf</t>
  </si>
  <si>
    <t>Malgersdorf</t>
  </si>
  <si>
    <t>092775239131</t>
  </si>
  <si>
    <t>09277131</t>
  </si>
  <si>
    <t>Burgerstraße 1</t>
  </si>
  <si>
    <t>Gemeinde Rimbach</t>
  </si>
  <si>
    <t>Rimbach</t>
  </si>
  <si>
    <t>092775239141</t>
  </si>
  <si>
    <t>09277141</t>
  </si>
  <si>
    <t>Gemeinde Geratskirchen</t>
  </si>
  <si>
    <t>Verwaltungsgemeinschaft Massing</t>
  </si>
  <si>
    <t>Marktplatz 20</t>
  </si>
  <si>
    <t>Massing</t>
  </si>
  <si>
    <t>092775240122</t>
  </si>
  <si>
    <t>09277122</t>
  </si>
  <si>
    <t>Gemeinde Massing, M</t>
  </si>
  <si>
    <t>092775240133</t>
  </si>
  <si>
    <t>09277133</t>
  </si>
  <si>
    <t>Gemeinde Bayerbach</t>
  </si>
  <si>
    <t>Verwaltungsgemeinschaft Bad Birnbach</t>
  </si>
  <si>
    <t>Postfach 110</t>
  </si>
  <si>
    <t>Bad Birnbach</t>
  </si>
  <si>
    <t>092775241112</t>
  </si>
  <si>
    <t>09277112</t>
  </si>
  <si>
    <t>Gemeinde Bad Birnbach, M</t>
  </si>
  <si>
    <t>092775241113</t>
  </si>
  <si>
    <t>09277113</t>
  </si>
  <si>
    <t>Gemeinde Reut</t>
  </si>
  <si>
    <t>Verwaltungsgemeinschaft Tann</t>
  </si>
  <si>
    <t>Marktplatz 6</t>
  </si>
  <si>
    <t>Tann</t>
  </si>
  <si>
    <t>092775243140</t>
  </si>
  <si>
    <t>09277140</t>
  </si>
  <si>
    <t>Gemeinde Tann, M</t>
  </si>
  <si>
    <t>092775243148</t>
  </si>
  <si>
    <t>09277148</t>
  </si>
  <si>
    <t>Gemeinde Ering</t>
  </si>
  <si>
    <t>Ering</t>
  </si>
  <si>
    <t>Verwaltungsgemeinschaft Ering</t>
  </si>
  <si>
    <t>Paul-Sporrer-Straße 7</t>
  </si>
  <si>
    <t>092775244118</t>
  </si>
  <si>
    <t>09277118</t>
  </si>
  <si>
    <t>Gemeinde Stubenberg</t>
  </si>
  <si>
    <t>Stubenberg</t>
  </si>
  <si>
    <t>092775244147</t>
  </si>
  <si>
    <t>09277147</t>
  </si>
  <si>
    <t>Hofmark 14</t>
  </si>
  <si>
    <t>Landratsamt Straubing-Bogen</t>
  </si>
  <si>
    <t>Stadt Bogen</t>
  </si>
  <si>
    <t>Stadtplatz 56</t>
  </si>
  <si>
    <t>Bogen</t>
  </si>
  <si>
    <t>092780118118</t>
  </si>
  <si>
    <t>09278118</t>
  </si>
  <si>
    <t>092780121121</t>
  </si>
  <si>
    <t>09278121</t>
  </si>
  <si>
    <t>Stadt Geiselhöring</t>
  </si>
  <si>
    <t>Stadtplatz 4</t>
  </si>
  <si>
    <t>Geiselhöring</t>
  </si>
  <si>
    <t>092780123123</t>
  </si>
  <si>
    <t>09278123</t>
  </si>
  <si>
    <t>Gemeinde Haibach</t>
  </si>
  <si>
    <t>Haibach</t>
  </si>
  <si>
    <t>092780129129</t>
  </si>
  <si>
    <t>09278129</t>
  </si>
  <si>
    <t>Gemeinde Kirchroth</t>
  </si>
  <si>
    <t>Kirchroth</t>
  </si>
  <si>
    <t>Regensburger Straße 22</t>
  </si>
  <si>
    <t>092780141141</t>
  </si>
  <si>
    <t>09278141</t>
  </si>
  <si>
    <t>Gemeinde Konzell</t>
  </si>
  <si>
    <t>Konzell</t>
  </si>
  <si>
    <t>092780143143</t>
  </si>
  <si>
    <t>09278143</t>
  </si>
  <si>
    <t>Gemeinde Laberweinting</t>
  </si>
  <si>
    <t>Laberweinting</t>
  </si>
  <si>
    <t>092780144144</t>
  </si>
  <si>
    <t>09278144</t>
  </si>
  <si>
    <t>Gemeinde Leiblfing</t>
  </si>
  <si>
    <t>Leiblfing</t>
  </si>
  <si>
    <t>Schulstraße 6</t>
  </si>
  <si>
    <t>092780146146</t>
  </si>
  <si>
    <t>09278146</t>
  </si>
  <si>
    <t>Markt Mallersdorf-Pfaffenberg</t>
  </si>
  <si>
    <t>Steinrainer Straße 8</t>
  </si>
  <si>
    <t>Mallersdorf-Pfaffenberg</t>
  </si>
  <si>
    <t>092780148148</t>
  </si>
  <si>
    <t>09278148</t>
  </si>
  <si>
    <t>Gemeinde Oberschneiding</t>
  </si>
  <si>
    <t>Oberschneiding</t>
  </si>
  <si>
    <t>Pfarrer-Handwercher-Platz 4</t>
  </si>
  <si>
    <t>092780167167</t>
  </si>
  <si>
    <t>09278167</t>
  </si>
  <si>
    <t>Gemeinde Parkstetten</t>
  </si>
  <si>
    <t>Parkstetten</t>
  </si>
  <si>
    <t>Schulstraße 3</t>
  </si>
  <si>
    <t>092780170170</t>
  </si>
  <si>
    <t>09278170</t>
  </si>
  <si>
    <t>Gemeinde Rattenberg</t>
  </si>
  <si>
    <t>Rattenberg</t>
  </si>
  <si>
    <t>092780178178</t>
  </si>
  <si>
    <t>09278178</t>
  </si>
  <si>
    <t>Gemeinde Sankt Englmar</t>
  </si>
  <si>
    <t>Sankt Englmar</t>
  </si>
  <si>
    <t>Rathausstraße 6</t>
  </si>
  <si>
    <t>092780184184</t>
  </si>
  <si>
    <t>09278184</t>
  </si>
  <si>
    <t>Gemeinde Steinach</t>
  </si>
  <si>
    <t>Steinach</t>
  </si>
  <si>
    <t>Am Sportzentrum 1</t>
  </si>
  <si>
    <t>092780190190</t>
  </si>
  <si>
    <t>09278190</t>
  </si>
  <si>
    <t>Gemeinde Wiesenfelden</t>
  </si>
  <si>
    <t>Wiesenfelden</t>
  </si>
  <si>
    <t>Georgsplatz 1</t>
  </si>
  <si>
    <t>092780197197</t>
  </si>
  <si>
    <t>09278197</t>
  </si>
  <si>
    <t>Gemeinde Loitzendorf</t>
  </si>
  <si>
    <t>Verwaltungsgemeinschaft Stallwang</t>
  </si>
  <si>
    <t>Straubinger Straße 18</t>
  </si>
  <si>
    <t>Stallwang</t>
  </si>
  <si>
    <t>092785246147</t>
  </si>
  <si>
    <t>09278147</t>
  </si>
  <si>
    <t>Gemeinde Rattiszell</t>
  </si>
  <si>
    <t>092785246179</t>
  </si>
  <si>
    <t>09278179</t>
  </si>
  <si>
    <t>Gemeinde Stallwang</t>
  </si>
  <si>
    <t>092785246189</t>
  </si>
  <si>
    <t>09278189</t>
  </si>
  <si>
    <t>Gemeinde Ascha</t>
  </si>
  <si>
    <t>Verwaltungsgemeinschaft Mitterfels</t>
  </si>
  <si>
    <t>Burgstraße 1</t>
  </si>
  <si>
    <t>Mitterfels</t>
  </si>
  <si>
    <t>092785248116</t>
  </si>
  <si>
    <t>09278116</t>
  </si>
  <si>
    <t>Gemeinde Falkenfels</t>
  </si>
  <si>
    <t>092785248120</t>
  </si>
  <si>
    <t>09278120</t>
  </si>
  <si>
    <t>Gemeinde Haselbach</t>
  </si>
  <si>
    <t>092785248134</t>
  </si>
  <si>
    <t>09278134</t>
  </si>
  <si>
    <t>Gemeinde Mitterfels, M</t>
  </si>
  <si>
    <t>092785248151</t>
  </si>
  <si>
    <t>09278151</t>
  </si>
  <si>
    <t>Gemeinde Hunderdorf</t>
  </si>
  <si>
    <t>Hunderdorf</t>
  </si>
  <si>
    <t>Verwaltungsgemeinschaft Hunderdorf</t>
  </si>
  <si>
    <t>Sollacher Straße 4</t>
  </si>
  <si>
    <t>092785249139</t>
  </si>
  <si>
    <t>09278139</t>
  </si>
  <si>
    <t>Gemeinde Neukirchen</t>
  </si>
  <si>
    <t>092785249154</t>
  </si>
  <si>
    <t>09278154</t>
  </si>
  <si>
    <t>Gemeinde Windberg</t>
  </si>
  <si>
    <t>092785249198</t>
  </si>
  <si>
    <t>09278198</t>
  </si>
  <si>
    <t>Gemeinde Aholfing</t>
  </si>
  <si>
    <t>Verwaltungsgemeinschaft Rain</t>
  </si>
  <si>
    <t>Rain</t>
  </si>
  <si>
    <t>092785250112</t>
  </si>
  <si>
    <t>09278112</t>
  </si>
  <si>
    <t>Gemeinde Atting</t>
  </si>
  <si>
    <t>092785250117</t>
  </si>
  <si>
    <t>09278117</t>
  </si>
  <si>
    <t>Gemeinde Perkam</t>
  </si>
  <si>
    <t>092785250172</t>
  </si>
  <si>
    <t>09278172</t>
  </si>
  <si>
    <t>Gemeinde Rain</t>
  </si>
  <si>
    <t>092785250177</t>
  </si>
  <si>
    <t>09278177</t>
  </si>
  <si>
    <t>Gemeinde Mariaposching</t>
  </si>
  <si>
    <t>Verwaltungsgemeinschaft Schwarzach</t>
  </si>
  <si>
    <t>Schwarzach</t>
  </si>
  <si>
    <t>092785252149</t>
  </si>
  <si>
    <t>09278149</t>
  </si>
  <si>
    <t>Gemeinde Niederwinkling</t>
  </si>
  <si>
    <t>092785252159</t>
  </si>
  <si>
    <t>09278159</t>
  </si>
  <si>
    <t>Gemeinde Perasdorf</t>
  </si>
  <si>
    <t>092785252171</t>
  </si>
  <si>
    <t>09278171</t>
  </si>
  <si>
    <t>Gemeinde Schwarzach, M</t>
  </si>
  <si>
    <t>092785252187</t>
  </si>
  <si>
    <t>09278187</t>
  </si>
  <si>
    <t>Gemeinde Aiterhofen</t>
  </si>
  <si>
    <t>Aiterhofen</t>
  </si>
  <si>
    <t>Verwaltungsgemeinschaft Aiterhofen</t>
  </si>
  <si>
    <t>Straubinger Straße 4</t>
  </si>
  <si>
    <t>092785256113</t>
  </si>
  <si>
    <t>09278113</t>
  </si>
  <si>
    <t>Postfach 51</t>
  </si>
  <si>
    <t>Gemeinde Salching</t>
  </si>
  <si>
    <t>092785256182</t>
  </si>
  <si>
    <t>09278182</t>
  </si>
  <si>
    <t>Gemeinde Irlbach</t>
  </si>
  <si>
    <t>Verwaltungsgemeinschaft Straßkirchen</t>
  </si>
  <si>
    <t>Lindenstraße 1</t>
  </si>
  <si>
    <t>Straßkirchen</t>
  </si>
  <si>
    <t>092785257140</t>
  </si>
  <si>
    <t>09278140</t>
  </si>
  <si>
    <t>Gemeinde Straßkirchen</t>
  </si>
  <si>
    <t>092785257192</t>
  </si>
  <si>
    <t>09278192</t>
  </si>
  <si>
    <t>Landratsamt Dingolfing-Landau</t>
  </si>
  <si>
    <t>Stadt Dingolfing</t>
  </si>
  <si>
    <t>Dingolfing</t>
  </si>
  <si>
    <t>092790112112</t>
  </si>
  <si>
    <t>09279112</t>
  </si>
  <si>
    <t>Markt Eichendorf</t>
  </si>
  <si>
    <t>Marktplatz 5</t>
  </si>
  <si>
    <t>Eichendorf</t>
  </si>
  <si>
    <t>092790113113</t>
  </si>
  <si>
    <t>09279113</t>
  </si>
  <si>
    <t>Markt Frontenhausen</t>
  </si>
  <si>
    <t>Marienplatz 3</t>
  </si>
  <si>
    <t>Frontenhausen</t>
  </si>
  <si>
    <t>092790115115</t>
  </si>
  <si>
    <t>09279115</t>
  </si>
  <si>
    <t>Stadt Landau a.d.Isar</t>
  </si>
  <si>
    <t>Landau a.d.Isar</t>
  </si>
  <si>
    <t>092790122122</t>
  </si>
  <si>
    <t>09279122</t>
  </si>
  <si>
    <t>Gemeinde Loiching</t>
  </si>
  <si>
    <t>Loiching</t>
  </si>
  <si>
    <t>092790124124</t>
  </si>
  <si>
    <t>09279124</t>
  </si>
  <si>
    <t>Gemeinde Marklkofen</t>
  </si>
  <si>
    <t>Marklkofen</t>
  </si>
  <si>
    <t>092790126126</t>
  </si>
  <si>
    <t>09279126</t>
  </si>
  <si>
    <t>Gemeinde Mengkofen</t>
  </si>
  <si>
    <t>Mengkofen</t>
  </si>
  <si>
    <t>Von-Haniel-Allee 12</t>
  </si>
  <si>
    <t>092790127127</t>
  </si>
  <si>
    <t>09279127</t>
  </si>
  <si>
    <t>Gemeinde Moosthenning</t>
  </si>
  <si>
    <t>Moosthenning</t>
  </si>
  <si>
    <t>Rathausweg 2</t>
  </si>
  <si>
    <t>092790128128</t>
  </si>
  <si>
    <t>09279128</t>
  </si>
  <si>
    <t>Gemeinde Niederviehbach</t>
  </si>
  <si>
    <t>Niederviehbach</t>
  </si>
  <si>
    <t>092790130130</t>
  </si>
  <si>
    <t>09279130</t>
  </si>
  <si>
    <t>Markt Pilsting</t>
  </si>
  <si>
    <t>Pilsting</t>
  </si>
  <si>
    <t>092790132132</t>
  </si>
  <si>
    <t>09279132</t>
  </si>
  <si>
    <t>Markt Reisbach</t>
  </si>
  <si>
    <t>Landauer Straße 18</t>
  </si>
  <si>
    <t>Reisbach</t>
  </si>
  <si>
    <t>092790134134</t>
  </si>
  <si>
    <t>09279134</t>
  </si>
  <si>
    <t>Markt Simbach</t>
  </si>
  <si>
    <t>Eggenfeldener Straße 1</t>
  </si>
  <si>
    <t>Simbach</t>
  </si>
  <si>
    <t>092790135135</t>
  </si>
  <si>
    <t>09279135</t>
  </si>
  <si>
    <t>Markt Wallersdorf</t>
  </si>
  <si>
    <t>Wallersdorf</t>
  </si>
  <si>
    <t>092790137137</t>
  </si>
  <si>
    <t>09279137</t>
  </si>
  <si>
    <t>Gemeinde Gottfrieding</t>
  </si>
  <si>
    <t>Verwaltungsgemeinschaft Mamming</t>
  </si>
  <si>
    <t>Mamming</t>
  </si>
  <si>
    <t>092795208116</t>
  </si>
  <si>
    <t>09279116</t>
  </si>
  <si>
    <t>Gemeinde Mamming</t>
  </si>
  <si>
    <t>092795208125</t>
  </si>
  <si>
    <t>09279125</t>
  </si>
  <si>
    <t>Oberpfalz</t>
  </si>
  <si>
    <t>Stadt Amberg</t>
  </si>
  <si>
    <t>Amberg</t>
  </si>
  <si>
    <t>Postfach 2155</t>
  </si>
  <si>
    <t>093610000000</t>
  </si>
  <si>
    <t>09361000</t>
  </si>
  <si>
    <t>Stadt Regensburg</t>
  </si>
  <si>
    <t>Regensburg</t>
  </si>
  <si>
    <t>Postfach 110643</t>
  </si>
  <si>
    <t>093620000000</t>
  </si>
  <si>
    <t>09362000</t>
  </si>
  <si>
    <t>Stadt Weiden i.d.OPf.</t>
  </si>
  <si>
    <t>Weiden i.d.OPf.</t>
  </si>
  <si>
    <t>Dr.-Pfleger-Straße 15</t>
  </si>
  <si>
    <t>093630000000</t>
  </si>
  <si>
    <t>09363000</t>
  </si>
  <si>
    <t>Landratsamt Amberg-Sulzbach</t>
  </si>
  <si>
    <t>Gemeinde Ammerthal</t>
  </si>
  <si>
    <t>Ammerthal</t>
  </si>
  <si>
    <t>Mühlweg 16a</t>
  </si>
  <si>
    <t>093710111111</t>
  </si>
  <si>
    <t>09371111</t>
  </si>
  <si>
    <t>Stadt Auerbach i.d.OPf.</t>
  </si>
  <si>
    <t>Postfach 1147</t>
  </si>
  <si>
    <t>Auerbach i.d.OPf.</t>
  </si>
  <si>
    <t>093710113113</t>
  </si>
  <si>
    <t>09371113</t>
  </si>
  <si>
    <t>Gemeinde Ebermannsdorf</t>
  </si>
  <si>
    <t>Ebermannsdorf</t>
  </si>
  <si>
    <t>Schulstraße 8</t>
  </si>
  <si>
    <t>093710118118</t>
  </si>
  <si>
    <t>09371118</t>
  </si>
  <si>
    <t>Gemeinde Edelsfeld</t>
  </si>
  <si>
    <t>Edelsfeld</t>
  </si>
  <si>
    <t>Hirschbachstraße 8</t>
  </si>
  <si>
    <t>093710119119</t>
  </si>
  <si>
    <t>09371119</t>
  </si>
  <si>
    <t>Gemeinde Ensdorf</t>
  </si>
  <si>
    <t>Ensdorf</t>
  </si>
  <si>
    <t>093710120120</t>
  </si>
  <si>
    <t>09371120</t>
  </si>
  <si>
    <t>Markt Freihung</t>
  </si>
  <si>
    <t>Rathausstraße 4</t>
  </si>
  <si>
    <t>Freihung</t>
  </si>
  <si>
    <t>093710121121</t>
  </si>
  <si>
    <t>09371121</t>
  </si>
  <si>
    <t>Gemeinde Freudenberg</t>
  </si>
  <si>
    <t>Freudenberg</t>
  </si>
  <si>
    <t>Hammermühle 1</t>
  </si>
  <si>
    <t>093710122122</t>
  </si>
  <si>
    <t>09371122</t>
  </si>
  <si>
    <t>Stadt Hirschau</t>
  </si>
  <si>
    <t>Hirschau</t>
  </si>
  <si>
    <t>093710127127</t>
  </si>
  <si>
    <t>09371127</t>
  </si>
  <si>
    <t>Markt Hohenburg</t>
  </si>
  <si>
    <t>Marktplatz 19</t>
  </si>
  <si>
    <t>Hohenburg</t>
  </si>
  <si>
    <t>093710129129</t>
  </si>
  <si>
    <t>09371129</t>
  </si>
  <si>
    <t>Markt Kastl</t>
  </si>
  <si>
    <t>093710132132</t>
  </si>
  <si>
    <t>09371132</t>
  </si>
  <si>
    <t>Gemeinde Kümmersbruck</t>
  </si>
  <si>
    <t>Kümmersbruck</t>
  </si>
  <si>
    <t>Schulstraße 37</t>
  </si>
  <si>
    <t>093710136136</t>
  </si>
  <si>
    <t>09371136</t>
  </si>
  <si>
    <t>Gemeinde Poppenricht</t>
  </si>
  <si>
    <t>Poppenricht</t>
  </si>
  <si>
    <t>093710144144</t>
  </si>
  <si>
    <t>09371144</t>
  </si>
  <si>
    <t>Markt Rieden</t>
  </si>
  <si>
    <t>Hirschwalder  Straße 27</t>
  </si>
  <si>
    <t>Rieden</t>
  </si>
  <si>
    <t>093710146146</t>
  </si>
  <si>
    <t>09371146</t>
  </si>
  <si>
    <t>Markt Schmidmühlen</t>
  </si>
  <si>
    <t>Schmidmühlen</t>
  </si>
  <si>
    <t>093710148148</t>
  </si>
  <si>
    <t>09371148</t>
  </si>
  <si>
    <t>Stadt Schnaittenbach</t>
  </si>
  <si>
    <t>Rosenbühlstraße 1</t>
  </si>
  <si>
    <t>Schnaittenbach</t>
  </si>
  <si>
    <t>093710150150</t>
  </si>
  <si>
    <t>09371150</t>
  </si>
  <si>
    <t>Stadt Sulzbach-Rosenberg</t>
  </si>
  <si>
    <t>Postfach 1254</t>
  </si>
  <si>
    <t>Sulzbach-Rosenberg</t>
  </si>
  <si>
    <t>093710151151</t>
  </si>
  <si>
    <t>09371151</t>
  </si>
  <si>
    <t>Gemeinde Ursensollen</t>
  </si>
  <si>
    <t>Ursensollen</t>
  </si>
  <si>
    <t>093710154154</t>
  </si>
  <si>
    <t>09371154</t>
  </si>
  <si>
    <t>Stadt Vilseck</t>
  </si>
  <si>
    <t>Vilseck</t>
  </si>
  <si>
    <t>093710156156</t>
  </si>
  <si>
    <t>09371156</t>
  </si>
  <si>
    <t>Gemeinde Gebenbach</t>
  </si>
  <si>
    <t>Verwaltungsgemeinschaft Hahnbach</t>
  </si>
  <si>
    <t>Herbert-Falk-Straße 5</t>
  </si>
  <si>
    <t>Hahnbach</t>
  </si>
  <si>
    <t>093715301123</t>
  </si>
  <si>
    <t>09371123</t>
  </si>
  <si>
    <t>Gemeinde Hahnbach, M</t>
  </si>
  <si>
    <t>093715301126</t>
  </si>
  <si>
    <t>09371126</t>
  </si>
  <si>
    <t>Gemeinde Hirschbach</t>
  </si>
  <si>
    <t>Verwaltungsgemeinschaft Königstein</t>
  </si>
  <si>
    <t>Oberer Markt 20</t>
  </si>
  <si>
    <t>Königstein</t>
  </si>
  <si>
    <t>093715302128</t>
  </si>
  <si>
    <t>09371128</t>
  </si>
  <si>
    <t>Gemeinde Königstein, M</t>
  </si>
  <si>
    <t>093715302135</t>
  </si>
  <si>
    <t>09371135</t>
  </si>
  <si>
    <t>Gemeinde Etzelwang</t>
  </si>
  <si>
    <t>Verwaltungsgemeinschaft Neukirchen b.Sulzbach-Rosenberg</t>
  </si>
  <si>
    <t>Am Rathaus 1</t>
  </si>
  <si>
    <t>Neukirchen b.Sulzbach-Rosenberg</t>
  </si>
  <si>
    <t>093715303140</t>
  </si>
  <si>
    <t>09371140</t>
  </si>
  <si>
    <t>Gemeinde Neukirchen b.Sulzbach-Rosenberg</t>
  </si>
  <si>
    <t>093715303141</t>
  </si>
  <si>
    <t>09371141</t>
  </si>
  <si>
    <t>Gemeinde Weigendorf</t>
  </si>
  <si>
    <t>093715303157</t>
  </si>
  <si>
    <t>09371157</t>
  </si>
  <si>
    <t>Gemeinde Birgland</t>
  </si>
  <si>
    <t>Verwaltungsgemeinschaft Illschwang</t>
  </si>
  <si>
    <t>Am Dorfplatz 5</t>
  </si>
  <si>
    <t>Illschwang</t>
  </si>
  <si>
    <t>093715304116</t>
  </si>
  <si>
    <t>09371116</t>
  </si>
  <si>
    <t>Gemeinde Illschwang</t>
  </si>
  <si>
    <t>093715304131</t>
  </si>
  <si>
    <t>09371131</t>
  </si>
  <si>
    <t>Landratsamt Cham</t>
  </si>
  <si>
    <t>Gemeinde Arnschwang</t>
  </si>
  <si>
    <t>Arnschwang</t>
  </si>
  <si>
    <t>Kirchgasse 10</t>
  </si>
  <si>
    <t>093720112112</t>
  </si>
  <si>
    <t>09372112</t>
  </si>
  <si>
    <t>Gemeinde Arrach</t>
  </si>
  <si>
    <t>Arrach</t>
  </si>
  <si>
    <t>Pfarrer-Busch-Straße 8</t>
  </si>
  <si>
    <t>093720113113</t>
  </si>
  <si>
    <t>09372113</t>
  </si>
  <si>
    <t>Gemeinde Blaibach</t>
  </si>
  <si>
    <t>Blaibach</t>
  </si>
  <si>
    <t>Kirchplatz 6</t>
  </si>
  <si>
    <t>093720115115</t>
  </si>
  <si>
    <t>09372115</t>
  </si>
  <si>
    <t>Stadt Cham</t>
  </si>
  <si>
    <t>Postfach 1553</t>
  </si>
  <si>
    <t>Cham</t>
  </si>
  <si>
    <t>093720116116</t>
  </si>
  <si>
    <t>09372116</t>
  </si>
  <si>
    <t>Gemeinde Chamerau</t>
  </si>
  <si>
    <t>Chamerau</t>
  </si>
  <si>
    <t>Kindergartenweg 3</t>
  </si>
  <si>
    <t>093720117117</t>
  </si>
  <si>
    <t>09372117</t>
  </si>
  <si>
    <t>Markt Eschlkam</t>
  </si>
  <si>
    <t>Waldschmidtplatz 2</t>
  </si>
  <si>
    <t>Eschlkam</t>
  </si>
  <si>
    <t>093720124124</t>
  </si>
  <si>
    <t>09372124</t>
  </si>
  <si>
    <t>Stadt Furth im Wald</t>
  </si>
  <si>
    <t>Furth im Wald</t>
  </si>
  <si>
    <t>093720126126</t>
  </si>
  <si>
    <t>09372126</t>
  </si>
  <si>
    <t>Gemeinde Grafenwiesen</t>
  </si>
  <si>
    <t>Grafenwiesen</t>
  </si>
  <si>
    <t>Rathausplatz 6</t>
  </si>
  <si>
    <t>093720130130</t>
  </si>
  <si>
    <t>09372130</t>
  </si>
  <si>
    <t>Gemeinde Hohenwarth</t>
  </si>
  <si>
    <t>Hohenwarth</t>
  </si>
  <si>
    <t>093720135135</t>
  </si>
  <si>
    <t>09372135</t>
  </si>
  <si>
    <t>Stadt Bad Kötzting</t>
  </si>
  <si>
    <t>Postfach 180</t>
  </si>
  <si>
    <t>Bad Kötzting</t>
  </si>
  <si>
    <t>093720137137</t>
  </si>
  <si>
    <t>09372137</t>
  </si>
  <si>
    <t>Markt Lam</t>
  </si>
  <si>
    <t>Schulweg 4</t>
  </si>
  <si>
    <t>Lam</t>
  </si>
  <si>
    <t>093720138138</t>
  </si>
  <si>
    <t>09372138</t>
  </si>
  <si>
    <t>Gemeinde Miltach</t>
  </si>
  <si>
    <t>Miltach</t>
  </si>
  <si>
    <t>Kötztinger Straße 3</t>
  </si>
  <si>
    <t>093720143143</t>
  </si>
  <si>
    <t>09372143</t>
  </si>
  <si>
    <t>Markt Neukirchen b.Hl.Blut</t>
  </si>
  <si>
    <t>Neukirchen b.Hl.Blut</t>
  </si>
  <si>
    <t>093720144144</t>
  </si>
  <si>
    <t>09372144</t>
  </si>
  <si>
    <t>Gemeinde Pemfling</t>
  </si>
  <si>
    <t>Pemfling</t>
  </si>
  <si>
    <t>Hauptstraße 13</t>
  </si>
  <si>
    <t>093720146146</t>
  </si>
  <si>
    <t>09372146</t>
  </si>
  <si>
    <t>Hohenbogenstraße 10</t>
  </si>
  <si>
    <t>093720151151</t>
  </si>
  <si>
    <t>09372151</t>
  </si>
  <si>
    <t>Stadt Roding</t>
  </si>
  <si>
    <t>Schulstraße 15</t>
  </si>
  <si>
    <t>Roding</t>
  </si>
  <si>
    <t>093720153153</t>
  </si>
  <si>
    <t>09372153</t>
  </si>
  <si>
    <t>Stadt Rötz</t>
  </si>
  <si>
    <t>Rötz</t>
  </si>
  <si>
    <t>093720154154</t>
  </si>
  <si>
    <t>09372154</t>
  </si>
  <si>
    <t>Gemeinde Runding</t>
  </si>
  <si>
    <t>Runding</t>
  </si>
  <si>
    <t>Kirchstraße 6</t>
  </si>
  <si>
    <t>093720155155</t>
  </si>
  <si>
    <t>09372155</t>
  </si>
  <si>
    <t>Gemeinde Schönthal</t>
  </si>
  <si>
    <t>Schönthal</t>
  </si>
  <si>
    <t>093720157157</t>
  </si>
  <si>
    <t>09372157</t>
  </si>
  <si>
    <t>Gemeinde Schorndorf</t>
  </si>
  <si>
    <t>Schorndorf</t>
  </si>
  <si>
    <t>093720158158</t>
  </si>
  <si>
    <t>09372158</t>
  </si>
  <si>
    <t>Gemeinde Traitsching</t>
  </si>
  <si>
    <t>Traitsching</t>
  </si>
  <si>
    <t>093720164164</t>
  </si>
  <si>
    <t>09372164</t>
  </si>
  <si>
    <t>Gemeinde Waffenbrunn</t>
  </si>
  <si>
    <t>Waffenbrunn</t>
  </si>
  <si>
    <t>Rhanwaltinger Straße 4</t>
  </si>
  <si>
    <t>093720168168</t>
  </si>
  <si>
    <t>09372168</t>
  </si>
  <si>
    <t>Stadt Waldmünchen</t>
  </si>
  <si>
    <t>Marktplatz 14</t>
  </si>
  <si>
    <t>Waldmünchen</t>
  </si>
  <si>
    <t>093720171171</t>
  </si>
  <si>
    <t>09372171</t>
  </si>
  <si>
    <t>Gemeinde Willmering</t>
  </si>
  <si>
    <t>Willmering</t>
  </si>
  <si>
    <t>093720175175</t>
  </si>
  <si>
    <t>09372175</t>
  </si>
  <si>
    <t>Gemeinde Zandt</t>
  </si>
  <si>
    <t>Zandt</t>
  </si>
  <si>
    <t>093720177177</t>
  </si>
  <si>
    <t>09372177</t>
  </si>
  <si>
    <t>Gemeinde Lohberg</t>
  </si>
  <si>
    <t>Lohberg</t>
  </si>
  <si>
    <t>Rathausweg 1a</t>
  </si>
  <si>
    <t>093720178178</t>
  </si>
  <si>
    <t>09372178</t>
  </si>
  <si>
    <t>Verwaltungsgemeinschaft Tiefenbach</t>
  </si>
  <si>
    <t>093725308163</t>
  </si>
  <si>
    <t>09372163</t>
  </si>
  <si>
    <t>Gemeinde Treffelstein</t>
  </si>
  <si>
    <t>093725308165</t>
  </si>
  <si>
    <t>09372165</t>
  </si>
  <si>
    <t>Gemeinde Pösing</t>
  </si>
  <si>
    <t>Verwaltungsgemeinschaft Stamsried</t>
  </si>
  <si>
    <t>Schloßstraße 10</t>
  </si>
  <si>
    <t>Stamsried</t>
  </si>
  <si>
    <t>093725310147</t>
  </si>
  <si>
    <t>09372147</t>
  </si>
  <si>
    <t>Gemeinde Stamsried, M</t>
  </si>
  <si>
    <t>093725310161</t>
  </si>
  <si>
    <t>09372161</t>
  </si>
  <si>
    <t>Gemeinde Gleißenberg</t>
  </si>
  <si>
    <t>Verwaltungsgemeinschaft Weiding</t>
  </si>
  <si>
    <t>Weiding</t>
  </si>
  <si>
    <t>093725312128</t>
  </si>
  <si>
    <t>09372128</t>
  </si>
  <si>
    <t>Gemeinde Weiding</t>
  </si>
  <si>
    <t>093725312174</t>
  </si>
  <si>
    <t>09372174</t>
  </si>
  <si>
    <t>Gemeinde Reichenbach</t>
  </si>
  <si>
    <t>Verwaltungsgemeinschaft Walderbach</t>
  </si>
  <si>
    <t>Franz-Xaver-Witt-Straße 2</t>
  </si>
  <si>
    <t>Walderbach</t>
  </si>
  <si>
    <t>093725313149</t>
  </si>
  <si>
    <t>09372149</t>
  </si>
  <si>
    <t>Gemeinde Walderbach</t>
  </si>
  <si>
    <t>093725313170</t>
  </si>
  <si>
    <t>09372170</t>
  </si>
  <si>
    <t>Gemeinde Zell</t>
  </si>
  <si>
    <t>Verwaltungsgemeinschaft Wald</t>
  </si>
  <si>
    <t>Wald</t>
  </si>
  <si>
    <t>093725317167</t>
  </si>
  <si>
    <t>09372167</t>
  </si>
  <si>
    <t>Gemeinde Wald</t>
  </si>
  <si>
    <t>093725317169</t>
  </si>
  <si>
    <t>09372169</t>
  </si>
  <si>
    <t>Gemeinde Falkenstein, M</t>
  </si>
  <si>
    <t>Verwaltungsgemeinschaft Falkenstein</t>
  </si>
  <si>
    <t>Falkenstein</t>
  </si>
  <si>
    <t>093725318125</t>
  </si>
  <si>
    <t>09372125</t>
  </si>
  <si>
    <t>Gemeinde Michelsneukirchen</t>
  </si>
  <si>
    <t>093725318142</t>
  </si>
  <si>
    <t>09372142</t>
  </si>
  <si>
    <t>Gemeinde Rettenbach</t>
  </si>
  <si>
    <t>093725318150</t>
  </si>
  <si>
    <t>09372150</t>
  </si>
  <si>
    <t>Landratsamt Neumarkt i.d.OPf.</t>
  </si>
  <si>
    <t>Stadt Berching</t>
  </si>
  <si>
    <t>Postfach 55</t>
  </si>
  <si>
    <t>Berching</t>
  </si>
  <si>
    <t>093730112112</t>
  </si>
  <si>
    <t>09373112</t>
  </si>
  <si>
    <t>Gemeinde Berg b.Neumarkt i.d.OPf.</t>
  </si>
  <si>
    <t>Berg b.Neumarkt i.d.OPf.</t>
  </si>
  <si>
    <t>Herrnstraße 1</t>
  </si>
  <si>
    <t>093730113113</t>
  </si>
  <si>
    <t>09373113</t>
  </si>
  <si>
    <t>Markt Breitenbrunn</t>
  </si>
  <si>
    <t>Von-Tilly-Straße 7</t>
  </si>
  <si>
    <t>Breitenbrunn</t>
  </si>
  <si>
    <t>093730115115</t>
  </si>
  <si>
    <t>09373115</t>
  </si>
  <si>
    <t>Gemeinde Deining</t>
  </si>
  <si>
    <t>Deining</t>
  </si>
  <si>
    <t>Schloßstraße 6</t>
  </si>
  <si>
    <t>093730119119</t>
  </si>
  <si>
    <t>09373119</t>
  </si>
  <si>
    <t>Stadt Dietfurt a.d.Altmühl</t>
  </si>
  <si>
    <t>Dietfurt a.d.Altmühl</t>
  </si>
  <si>
    <t>093730121121</t>
  </si>
  <si>
    <t>09373121</t>
  </si>
  <si>
    <t>Stadt Freystadt</t>
  </si>
  <si>
    <t>Freystadt</t>
  </si>
  <si>
    <t>093730126126</t>
  </si>
  <si>
    <t>09373126</t>
  </si>
  <si>
    <t>Markt Hohenfels</t>
  </si>
  <si>
    <t>Pfarrer-Ertl-Platz 3</t>
  </si>
  <si>
    <t>Hohenfels</t>
  </si>
  <si>
    <t>093730134134</t>
  </si>
  <si>
    <t>09373134</t>
  </si>
  <si>
    <t>Markt Lauterhofen</t>
  </si>
  <si>
    <t>Marktplatz 11</t>
  </si>
  <si>
    <t>Lauterhofen</t>
  </si>
  <si>
    <t>093730140140</t>
  </si>
  <si>
    <t>09373140</t>
  </si>
  <si>
    <t>Markt Lupburg</t>
  </si>
  <si>
    <t>Burgstraße 14</t>
  </si>
  <si>
    <t>Lupburg</t>
  </si>
  <si>
    <t>093730143143</t>
  </si>
  <si>
    <t>09373143</t>
  </si>
  <si>
    <t>Gemeinde Mühlhausen</t>
  </si>
  <si>
    <t>Mühlhausen</t>
  </si>
  <si>
    <t>Postfach 52</t>
  </si>
  <si>
    <t>093730146146</t>
  </si>
  <si>
    <t>09373146</t>
  </si>
  <si>
    <t>Große Kreisstadt Neumarkt i.d.OPf.</t>
  </si>
  <si>
    <t>Neumarkt i.d.OPf.</t>
  </si>
  <si>
    <t>093730147147</t>
  </si>
  <si>
    <t>09373147</t>
  </si>
  <si>
    <t>Stadt Parsberg</t>
  </si>
  <si>
    <t>Alte-Seer-Straße 2</t>
  </si>
  <si>
    <t>Parsberg</t>
  </si>
  <si>
    <t>093730151151</t>
  </si>
  <si>
    <t>09373151</t>
  </si>
  <si>
    <t>Markt Postbauer-Heng</t>
  </si>
  <si>
    <t>Postbauer-Heng</t>
  </si>
  <si>
    <t>093730155155</t>
  </si>
  <si>
    <t>09373155</t>
  </si>
  <si>
    <t>Markt Pyrbaum</t>
  </si>
  <si>
    <t>Pyrbaum</t>
  </si>
  <si>
    <t>093730156156</t>
  </si>
  <si>
    <t>09373156</t>
  </si>
  <si>
    <t>Gemeinde Seubersdorf i.d.OPf.</t>
  </si>
  <si>
    <t>Seubersdorf i.d.OPf.</t>
  </si>
  <si>
    <t>Schulstraße 4</t>
  </si>
  <si>
    <t>093730160160</t>
  </si>
  <si>
    <t>09373160</t>
  </si>
  <si>
    <t>Stadt Velburg</t>
  </si>
  <si>
    <t>Hinterer Markt 1</t>
  </si>
  <si>
    <t>Velburg</t>
  </si>
  <si>
    <t>093730167167</t>
  </si>
  <si>
    <t>09373167</t>
  </si>
  <si>
    <t>Gemeinde Berngau</t>
  </si>
  <si>
    <t>Verwaltungsgemeinschaft Neumarkt i.d.OPf.</t>
  </si>
  <si>
    <t>093735321114</t>
  </si>
  <si>
    <t>09373114</t>
  </si>
  <si>
    <t>Gemeinde Pilsach</t>
  </si>
  <si>
    <t>093735321153</t>
  </si>
  <si>
    <t>09373153</t>
  </si>
  <si>
    <t>Gemeinde Sengenthal</t>
  </si>
  <si>
    <t>093735321159</t>
  </si>
  <si>
    <t>09373159</t>
  </si>
  <si>
    <t>Landratsamt Neustadt a.d.Waldnaab</t>
  </si>
  <si>
    <t>Gemeinde Altenstadt a.d.Waldnaab</t>
  </si>
  <si>
    <t>Altenstadt a.d.Waldnaab</t>
  </si>
  <si>
    <t>Hauptstraße 6</t>
  </si>
  <si>
    <t>093740111111</t>
  </si>
  <si>
    <t>09374111</t>
  </si>
  <si>
    <t>Markt Eslarn</t>
  </si>
  <si>
    <t>Eslarn</t>
  </si>
  <si>
    <t>093740118118</t>
  </si>
  <si>
    <t>09374118</t>
  </si>
  <si>
    <t>Markt Floß</t>
  </si>
  <si>
    <t>Floß</t>
  </si>
  <si>
    <t>093740121121</t>
  </si>
  <si>
    <t>09374121</t>
  </si>
  <si>
    <t>Gemeinde Flossenbürg</t>
  </si>
  <si>
    <t>Flossenbürg</t>
  </si>
  <si>
    <t>Hohenstaufenstraße 24</t>
  </si>
  <si>
    <t>093740122122</t>
  </si>
  <si>
    <t>09374122</t>
  </si>
  <si>
    <t>Stadt Grafenwöhr</t>
  </si>
  <si>
    <t>Grafenwöhr</t>
  </si>
  <si>
    <t>093740124124</t>
  </si>
  <si>
    <t>09374124</t>
  </si>
  <si>
    <t>Markt Luhe-Wildenau</t>
  </si>
  <si>
    <t>Luhe-Wildenau</t>
  </si>
  <si>
    <t>093740133133</t>
  </si>
  <si>
    <t>09374133</t>
  </si>
  <si>
    <t>Markt Mantel</t>
  </si>
  <si>
    <t>Etzenrichter Straße 11</t>
  </si>
  <si>
    <t>Mantel</t>
  </si>
  <si>
    <t>093740134134</t>
  </si>
  <si>
    <t>09374134</t>
  </si>
  <si>
    <t>Markt Moosbach</t>
  </si>
  <si>
    <t>Brunnenstraße 1</t>
  </si>
  <si>
    <t>Moosbach</t>
  </si>
  <si>
    <t>093740137137</t>
  </si>
  <si>
    <t>09374137</t>
  </si>
  <si>
    <t>Stadt Neustadt a.d.Waldnaab</t>
  </si>
  <si>
    <t>Postfach 1210</t>
  </si>
  <si>
    <t>Neustadt a.d.Waldnaab</t>
  </si>
  <si>
    <t>093740139139</t>
  </si>
  <si>
    <t>09374139</t>
  </si>
  <si>
    <t>Stadt Vohenstrauß</t>
  </si>
  <si>
    <t>Vohenstrauß</t>
  </si>
  <si>
    <t>093740162162</t>
  </si>
  <si>
    <t>09374162</t>
  </si>
  <si>
    <t>Markt Waidhaus</t>
  </si>
  <si>
    <t>Waidhaus</t>
  </si>
  <si>
    <t>093740164164</t>
  </si>
  <si>
    <t>09374164</t>
  </si>
  <si>
    <t>Markt Waldthurn</t>
  </si>
  <si>
    <t>Vohenstraußer Straße 16</t>
  </si>
  <si>
    <t>Waldthurn</t>
  </si>
  <si>
    <t>093740165165</t>
  </si>
  <si>
    <t>09374165</t>
  </si>
  <si>
    <t>Stadt Windischeschenbach</t>
  </si>
  <si>
    <t>Windischeschenbach</t>
  </si>
  <si>
    <t>093740168168</t>
  </si>
  <si>
    <t>09374168</t>
  </si>
  <si>
    <t>Gemeinde Kirchendemenreuth</t>
  </si>
  <si>
    <t>Verwaltungsgemeinschaft Neustadt a.d.Waldnaab</t>
  </si>
  <si>
    <t>Naabstraße 5</t>
  </si>
  <si>
    <t>093745323128</t>
  </si>
  <si>
    <t>09374128</t>
  </si>
  <si>
    <t>Naabstraße5</t>
  </si>
  <si>
    <t>Gemeinde Parkstein, M</t>
  </si>
  <si>
    <t>093745323144</t>
  </si>
  <si>
    <t>09374144</t>
  </si>
  <si>
    <t>Markt Parkstein</t>
  </si>
  <si>
    <t>Parkstein</t>
  </si>
  <si>
    <t>Gemeinde Püchersreuth</t>
  </si>
  <si>
    <t>093745323150</t>
  </si>
  <si>
    <t>09374150</t>
  </si>
  <si>
    <t>Gemeinde Störnstein</t>
  </si>
  <si>
    <t>093745323158</t>
  </si>
  <si>
    <t>09374158</t>
  </si>
  <si>
    <t>Gemeinde Theisseil</t>
  </si>
  <si>
    <t>093745323160</t>
  </si>
  <si>
    <t>09374160</t>
  </si>
  <si>
    <t>Gemeinde Trabitz</t>
  </si>
  <si>
    <t>Verwaltungsgemeinschaft Pressath</t>
  </si>
  <si>
    <t>Postfach 1226</t>
  </si>
  <si>
    <t>Pressath</t>
  </si>
  <si>
    <t>093745324148</t>
  </si>
  <si>
    <t>09374148</t>
  </si>
  <si>
    <t>Gemeinde Pressath, St</t>
  </si>
  <si>
    <t>093745324149</t>
  </si>
  <si>
    <t>09374149</t>
  </si>
  <si>
    <t>Gemeinde Schwarzenbach</t>
  </si>
  <si>
    <t>093745324156</t>
  </si>
  <si>
    <t>09374156</t>
  </si>
  <si>
    <t>Gemeinde Etzenricht</t>
  </si>
  <si>
    <t>Verwaltungsgemeinschaft Weiherhammer</t>
  </si>
  <si>
    <t>Weiherhammer</t>
  </si>
  <si>
    <t>093745325119</t>
  </si>
  <si>
    <t>09374119</t>
  </si>
  <si>
    <t>Gemeinde Kohlberg, M</t>
  </si>
  <si>
    <t>093745325131</t>
  </si>
  <si>
    <t>09374131</t>
  </si>
  <si>
    <t>Gemeinde Weiherhammer</t>
  </si>
  <si>
    <t>093745325166</t>
  </si>
  <si>
    <t>09374166</t>
  </si>
  <si>
    <t>Gemeinde Kirchenthumbach, M</t>
  </si>
  <si>
    <t>Verwaltungsgemeinschaft Kirchenthumbach</t>
  </si>
  <si>
    <t>Bahnhofstraße 18</t>
  </si>
  <si>
    <t>Kirchenthumbach</t>
  </si>
  <si>
    <t>093745326129</t>
  </si>
  <si>
    <t>09374129</t>
  </si>
  <si>
    <t>Gemeinde Schlammersdorf</t>
  </si>
  <si>
    <t>093745326155</t>
  </si>
  <si>
    <t>09374155</t>
  </si>
  <si>
    <t>Gemeinde Vorbach</t>
  </si>
  <si>
    <t>093745326163</t>
  </si>
  <si>
    <t>09374163</t>
  </si>
  <si>
    <t>Gemeinde Eschenbach i.d.OPf., St</t>
  </si>
  <si>
    <t>Verwaltungsgemeinschaft Eschenbach i.d.OPf.</t>
  </si>
  <si>
    <t>Eschenbach i.d.OPf.</t>
  </si>
  <si>
    <t>093745327117</t>
  </si>
  <si>
    <t>09374117</t>
  </si>
  <si>
    <t>Gemeinde Neustadt am Kulm, St</t>
  </si>
  <si>
    <t>093745327140</t>
  </si>
  <si>
    <t>09374140</t>
  </si>
  <si>
    <t>Gemeinde Speinshart</t>
  </si>
  <si>
    <t>093745327157</t>
  </si>
  <si>
    <t>09374157</t>
  </si>
  <si>
    <t>Gemeinde Irchenrieth</t>
  </si>
  <si>
    <t>Verwaltungsgemeinschaft Schirmitz</t>
  </si>
  <si>
    <t>Schirmitz</t>
  </si>
  <si>
    <t>093745329127</t>
  </si>
  <si>
    <t>09374127</t>
  </si>
  <si>
    <t>Gemeinde Pirk</t>
  </si>
  <si>
    <t>093745329146</t>
  </si>
  <si>
    <t>09374146</t>
  </si>
  <si>
    <t>Gemeinde Schirmitz</t>
  </si>
  <si>
    <t>093745329154</t>
  </si>
  <si>
    <t>09374154</t>
  </si>
  <si>
    <t>Gemeinde Bechtsrieth</t>
  </si>
  <si>
    <t>093745329170</t>
  </si>
  <si>
    <t>09374170</t>
  </si>
  <si>
    <t>Gemeinde Leuchtenberg, M</t>
  </si>
  <si>
    <t>Verwaltungsgemeinschaft Tännesberg</t>
  </si>
  <si>
    <t>Pfreimder Straße 1</t>
  </si>
  <si>
    <t>Tännesberg</t>
  </si>
  <si>
    <t>093745330132</t>
  </si>
  <si>
    <t>09374132</t>
  </si>
  <si>
    <t>Gemeinde Tännesberg, M</t>
  </si>
  <si>
    <t>093745330159</t>
  </si>
  <si>
    <t>09374159</t>
  </si>
  <si>
    <t>Gemeinde Georgenberg</t>
  </si>
  <si>
    <t>Verwaltungsgemeinschaft Pleystein</t>
  </si>
  <si>
    <t>Pleystein</t>
  </si>
  <si>
    <t>093745331123</t>
  </si>
  <si>
    <t>09374123</t>
  </si>
  <si>
    <t>Gemeinde Pleystein, St</t>
  </si>
  <si>
    <t>093745331147</t>
  </si>
  <si>
    <t>09374147</t>
  </si>
  <si>
    <t>Landratsamt Regensburg</t>
  </si>
  <si>
    <t>Gemeinde Barbing</t>
  </si>
  <si>
    <t>Barbing</t>
  </si>
  <si>
    <t>Kirchstraße 1</t>
  </si>
  <si>
    <t>093750117117</t>
  </si>
  <si>
    <t>09375117</t>
  </si>
  <si>
    <t>Markt Beratzhausen</t>
  </si>
  <si>
    <t>Marktstraße 33</t>
  </si>
  <si>
    <t>Beratzhausen</t>
  </si>
  <si>
    <t>093750118118</t>
  </si>
  <si>
    <t>09375118</t>
  </si>
  <si>
    <t>Gemeinde Bernhardswald</t>
  </si>
  <si>
    <t>Bernhardswald</t>
  </si>
  <si>
    <t>093750119119</t>
  </si>
  <si>
    <t>09375119</t>
  </si>
  <si>
    <t>Gemeinde Hagelstadt</t>
  </si>
  <si>
    <t>Hagelstadt</t>
  </si>
  <si>
    <t>Gailsbacher Straße 1</t>
  </si>
  <si>
    <t>093750143143</t>
  </si>
  <si>
    <t>09375143</t>
  </si>
  <si>
    <t>Stadt Hemau</t>
  </si>
  <si>
    <t>Postfach 1130</t>
  </si>
  <si>
    <t>Hemau</t>
  </si>
  <si>
    <t>093750148148</t>
  </si>
  <si>
    <t>09375148</t>
  </si>
  <si>
    <t>Gemeinde Köfering</t>
  </si>
  <si>
    <t>Köfering</t>
  </si>
  <si>
    <t>Schulstraße 11</t>
  </si>
  <si>
    <t>093750161161</t>
  </si>
  <si>
    <t>09375161</t>
  </si>
  <si>
    <t>Markt Lappersdorf</t>
  </si>
  <si>
    <t>Lappersdorf</t>
  </si>
  <si>
    <t>093750165165</t>
  </si>
  <si>
    <t>09375165</t>
  </si>
  <si>
    <t>Gemeinde Mintraching</t>
  </si>
  <si>
    <t>Mintraching</t>
  </si>
  <si>
    <t>Friedenstraße 2</t>
  </si>
  <si>
    <t>093750170170</t>
  </si>
  <si>
    <t>09375170</t>
  </si>
  <si>
    <t>Stadt Neutraubling</t>
  </si>
  <si>
    <t>Regensburger Straße 9</t>
  </si>
  <si>
    <t>Neutraubling</t>
  </si>
  <si>
    <t>093750174174</t>
  </si>
  <si>
    <t>09375174</t>
  </si>
  <si>
    <t>Markt Nittendorf</t>
  </si>
  <si>
    <t>Nittendorf</t>
  </si>
  <si>
    <t>093750175175</t>
  </si>
  <si>
    <t>09375175</t>
  </si>
  <si>
    <t>Gemeinde Obertraubling</t>
  </si>
  <si>
    <t>Obertraubling</t>
  </si>
  <si>
    <t>Postfach 1129</t>
  </si>
  <si>
    <t>093750179179</t>
  </si>
  <si>
    <t>09375179</t>
  </si>
  <si>
    <t>Gemeinde Pentling</t>
  </si>
  <si>
    <t>Pentling</t>
  </si>
  <si>
    <t>Am Rathaus 5</t>
  </si>
  <si>
    <t>093750180180</t>
  </si>
  <si>
    <t>09375180</t>
  </si>
  <si>
    <t>Gemeinde Pettendorf</t>
  </si>
  <si>
    <t>Pettendorf</t>
  </si>
  <si>
    <t>Margarethenstraße 4</t>
  </si>
  <si>
    <t>093750181181</t>
  </si>
  <si>
    <t>09375181</t>
  </si>
  <si>
    <t>Gemeinde Pfatter</t>
  </si>
  <si>
    <t>Pfatter</t>
  </si>
  <si>
    <t>Haidauer Straße 40</t>
  </si>
  <si>
    <t>093750183183</t>
  </si>
  <si>
    <t>09375183</t>
  </si>
  <si>
    <t>Markt Regenstauf</t>
  </si>
  <si>
    <t>Postfach 130</t>
  </si>
  <si>
    <t>Regenstauf</t>
  </si>
  <si>
    <t>093750190190</t>
  </si>
  <si>
    <t>09375190</t>
  </si>
  <si>
    <t>Markt Schierling</t>
  </si>
  <si>
    <t>Schierling</t>
  </si>
  <si>
    <t>093750196196</t>
  </si>
  <si>
    <t>09375196</t>
  </si>
  <si>
    <t>Gemeinde Sinzing</t>
  </si>
  <si>
    <t>Sinzing</t>
  </si>
  <si>
    <t>Fährenweg 4</t>
  </si>
  <si>
    <t>093750199199</t>
  </si>
  <si>
    <t>09375199</t>
  </si>
  <si>
    <t>Gemeinde Tegernheim</t>
  </si>
  <si>
    <t>Tegernheim</t>
  </si>
  <si>
    <t>Ringstraße 47</t>
  </si>
  <si>
    <t>093750204204</t>
  </si>
  <si>
    <t>09375204</t>
  </si>
  <si>
    <t>Gemeinde Thalmassing</t>
  </si>
  <si>
    <t>Thalmassing</t>
  </si>
  <si>
    <t>093750205205</t>
  </si>
  <si>
    <t>09375205</t>
  </si>
  <si>
    <t>Gemeinde Wenzenbach</t>
  </si>
  <si>
    <t>Wenzenbach</t>
  </si>
  <si>
    <t>093750208208</t>
  </si>
  <si>
    <t>09375208</t>
  </si>
  <si>
    <t>Gemeinde Wiesent</t>
  </si>
  <si>
    <t>Wiesent</t>
  </si>
  <si>
    <t>093750209209</t>
  </si>
  <si>
    <t>09375209</t>
  </si>
  <si>
    <t>Gemeinde Zeitlarn</t>
  </si>
  <si>
    <t>Zeitlarn</t>
  </si>
  <si>
    <t>Hauptstraße 30</t>
  </si>
  <si>
    <t>093750213213</t>
  </si>
  <si>
    <t>09375213</t>
  </si>
  <si>
    <t>Gemeinde Duggendorf</t>
  </si>
  <si>
    <t>Verwaltungsgemeinschaft Kallmünz</t>
  </si>
  <si>
    <t>Keltenweg 1</t>
  </si>
  <si>
    <t>Kallmünz</t>
  </si>
  <si>
    <t>093755332131</t>
  </si>
  <si>
    <t>09375131</t>
  </si>
  <si>
    <t>Gemeinde Holzheim a.Forst</t>
  </si>
  <si>
    <t>093755332153</t>
  </si>
  <si>
    <t>09375153</t>
  </si>
  <si>
    <t>Gemeinde Kallmünz, M</t>
  </si>
  <si>
    <t>093755332156</t>
  </si>
  <si>
    <t>09375156</t>
  </si>
  <si>
    <t>Gemeinde Brunn</t>
  </si>
  <si>
    <t>Verwaltungsgemeinschaft Laaber</t>
  </si>
  <si>
    <t>Postfach 0066</t>
  </si>
  <si>
    <t>Laaber</t>
  </si>
  <si>
    <t>093755333122</t>
  </si>
  <si>
    <t>09375122</t>
  </si>
  <si>
    <t>Gemeinde Deuerling</t>
  </si>
  <si>
    <t>093755333127</t>
  </si>
  <si>
    <t>09375127</t>
  </si>
  <si>
    <t>Gemeinde Laaber, M</t>
  </si>
  <si>
    <t>093755333162</t>
  </si>
  <si>
    <t>09375162</t>
  </si>
  <si>
    <t>Gemeinde Pielenhofen</t>
  </si>
  <si>
    <t>Verwaltungsgemeinschaft Pielenhofen-Wolfsegg</t>
  </si>
  <si>
    <t>Judenberger Straße 4</t>
  </si>
  <si>
    <t>Wolfsegg</t>
  </si>
  <si>
    <t>093755334184</t>
  </si>
  <si>
    <t>09375184</t>
  </si>
  <si>
    <t>Gemeinde Wolfsegg</t>
  </si>
  <si>
    <t>093755334211</t>
  </si>
  <si>
    <t>09375211</t>
  </si>
  <si>
    <t>Gemeinde Altenthann</t>
  </si>
  <si>
    <t>Verwaltungsgemeinschaft Donaustauf</t>
  </si>
  <si>
    <t>Wörther Straße 5</t>
  </si>
  <si>
    <t>Donaustauf</t>
  </si>
  <si>
    <t>093755335114</t>
  </si>
  <si>
    <t>09375114</t>
  </si>
  <si>
    <t>Gemeinde Bach a.d.Donau</t>
  </si>
  <si>
    <t>093755335116</t>
  </si>
  <si>
    <t>09375116</t>
  </si>
  <si>
    <t>Gemeinde Donaustauf, M</t>
  </si>
  <si>
    <t>093755335130</t>
  </si>
  <si>
    <t>09375130</t>
  </si>
  <si>
    <t>Gemeinde Brennberg</t>
  </si>
  <si>
    <t>Verwaltungsgemeinschaft Wörth a.d.Donau</t>
  </si>
  <si>
    <t>Wörth a.d.Donau</t>
  </si>
  <si>
    <t>093755336120</t>
  </si>
  <si>
    <t>09375120</t>
  </si>
  <si>
    <t>Gemeinde Wörth a.d.Donau, St</t>
  </si>
  <si>
    <t>093755336210</t>
  </si>
  <si>
    <t>09375210</t>
  </si>
  <si>
    <t>Gemeinde Alteglofsheim</t>
  </si>
  <si>
    <t>Alteglofsheim</t>
  </si>
  <si>
    <t>Verwaltungsgemeinschaft Alteglofsheim</t>
  </si>
  <si>
    <t>Bahnhofstraße 10</t>
  </si>
  <si>
    <t>093755337113</t>
  </si>
  <si>
    <t>09375113</t>
  </si>
  <si>
    <t>Gemeinde Pfakofen</t>
  </si>
  <si>
    <t>093755337182</t>
  </si>
  <si>
    <t>09375182</t>
  </si>
  <si>
    <t>Gemeinde Aufhausen</t>
  </si>
  <si>
    <t>Verwaltungsgemeinschaft Sünching</t>
  </si>
  <si>
    <t>Schulstraße 26</t>
  </si>
  <si>
    <t>Sünching</t>
  </si>
  <si>
    <t>093755338115</t>
  </si>
  <si>
    <t>09375115</t>
  </si>
  <si>
    <t>Gemeinde Mötzing</t>
  </si>
  <si>
    <t>093755338171</t>
  </si>
  <si>
    <t>09375171</t>
  </si>
  <si>
    <t>Gemeinde Riekofen</t>
  </si>
  <si>
    <t>093755338191</t>
  </si>
  <si>
    <t>09375191</t>
  </si>
  <si>
    <t>Gemeinde Sünching</t>
  </si>
  <si>
    <t>093755338201</t>
  </si>
  <si>
    <t>09375201</t>
  </si>
  <si>
    <t>Landratsamt Schwandorf</t>
  </si>
  <si>
    <t>Gemeinde Bodenwöhr</t>
  </si>
  <si>
    <t>Bodenwöhr</t>
  </si>
  <si>
    <t>093760116116</t>
  </si>
  <si>
    <t>09376116</t>
  </si>
  <si>
    <t>Markt Bruck i.d.OPf.</t>
  </si>
  <si>
    <t>Postfach 1165</t>
  </si>
  <si>
    <t>Bruck i.d.OPf.</t>
  </si>
  <si>
    <t>093760117117</t>
  </si>
  <si>
    <t>09376117</t>
  </si>
  <si>
    <t>Stadt Burglengenfeld</t>
  </si>
  <si>
    <t>Burglengenfeld</t>
  </si>
  <si>
    <t>093760119119</t>
  </si>
  <si>
    <t>09376119</t>
  </si>
  <si>
    <t>Gemeinde Fensterbach</t>
  </si>
  <si>
    <t>Fensterbach</t>
  </si>
  <si>
    <t>Knöllinger Straße 5</t>
  </si>
  <si>
    <t>093760125125</t>
  </si>
  <si>
    <t>09376125</t>
  </si>
  <si>
    <t>Stadt Maxhütte-Haidhof</t>
  </si>
  <si>
    <t>Maxhütte-Haidhof</t>
  </si>
  <si>
    <t>093760141141</t>
  </si>
  <si>
    <t>09376141</t>
  </si>
  <si>
    <t>Stadt Neunburg vorm Wald</t>
  </si>
  <si>
    <t>Schrannenplatz 1</t>
  </si>
  <si>
    <t>Neunburg vorm Wald</t>
  </si>
  <si>
    <t>093760147147</t>
  </si>
  <si>
    <t>09376147</t>
  </si>
  <si>
    <t>Stadt Nittenau</t>
  </si>
  <si>
    <t>Gerichtsstraße 13</t>
  </si>
  <si>
    <t>Nittenau</t>
  </si>
  <si>
    <t>093760149149</t>
  </si>
  <si>
    <t>09376149</t>
  </si>
  <si>
    <t>Markt Wernberg-Köblitz</t>
  </si>
  <si>
    <t>Wernberg-Köblitz</t>
  </si>
  <si>
    <t>093760150150</t>
  </si>
  <si>
    <t>09376150</t>
  </si>
  <si>
    <t>Stadt Oberviechtach</t>
  </si>
  <si>
    <t>Nabburger Straße 2</t>
  </si>
  <si>
    <t>Oberviechtach</t>
  </si>
  <si>
    <t>093760151151</t>
  </si>
  <si>
    <t>09376151</t>
  </si>
  <si>
    <t>Gemeinde Schmidgaden</t>
  </si>
  <si>
    <t>Schmidgaden</t>
  </si>
  <si>
    <t>Schwarzenfelder Weg 9</t>
  </si>
  <si>
    <t>093760159159</t>
  </si>
  <si>
    <t>09376159</t>
  </si>
  <si>
    <t>Große Kreisstadt Schwandorf</t>
  </si>
  <si>
    <t>Postfach 1880</t>
  </si>
  <si>
    <t>Schwandorf</t>
  </si>
  <si>
    <t>093760161161</t>
  </si>
  <si>
    <t>09376161</t>
  </si>
  <si>
    <t>Stadt Teublitz</t>
  </si>
  <si>
    <t>Teublitz</t>
  </si>
  <si>
    <t>093760170170</t>
  </si>
  <si>
    <t>09376170</t>
  </si>
  <si>
    <t>Gemeinde Gleiritsch</t>
  </si>
  <si>
    <t>Verwaltungsgemeinschaft Oberviechtach</t>
  </si>
  <si>
    <t>Bezirksamtstraße 5</t>
  </si>
  <si>
    <t>093765339131</t>
  </si>
  <si>
    <t>09376131</t>
  </si>
  <si>
    <t>Gemeinde Niedermurach</t>
  </si>
  <si>
    <t>093765339148</t>
  </si>
  <si>
    <t>09376148</t>
  </si>
  <si>
    <t>Gemeinde Teunz</t>
  </si>
  <si>
    <t>093765339171</t>
  </si>
  <si>
    <t>09376171</t>
  </si>
  <si>
    <t>Gemeinde Winklarn, M</t>
  </si>
  <si>
    <t>093765339178</t>
  </si>
  <si>
    <t>09376178</t>
  </si>
  <si>
    <t>Gemeinde Altendorf</t>
  </si>
  <si>
    <t>Altendorf</t>
  </si>
  <si>
    <t>Verwaltungsgemeinschaft Nabburg</t>
  </si>
  <si>
    <t>Nabburg</t>
  </si>
  <si>
    <t>093765341112</t>
  </si>
  <si>
    <t>09376112</t>
  </si>
  <si>
    <t>Gemeinde Guteneck</t>
  </si>
  <si>
    <t>093765341133</t>
  </si>
  <si>
    <t>09376133</t>
  </si>
  <si>
    <t>Gemeinde Nabburg, St</t>
  </si>
  <si>
    <t>093765341144</t>
  </si>
  <si>
    <t>09376144</t>
  </si>
  <si>
    <t>Gemeinde Schwarzach b.Nabburg</t>
  </si>
  <si>
    <t>Verwaltungsgemeinschaft Schwarzenfeld</t>
  </si>
  <si>
    <t>Schwarzenfeld</t>
  </si>
  <si>
    <t>093765342162</t>
  </si>
  <si>
    <t>09376162</t>
  </si>
  <si>
    <t>Gemeinde Schwarzenfeld, M</t>
  </si>
  <si>
    <t>093765342163</t>
  </si>
  <si>
    <t>09376163</t>
  </si>
  <si>
    <t>Gemeinde Stulln</t>
  </si>
  <si>
    <t>093765342169</t>
  </si>
  <si>
    <t>09376169</t>
  </si>
  <si>
    <t>Gemeinde Pfreimd, St</t>
  </si>
  <si>
    <t>Verwaltungsgemeinschaft Pfreimd</t>
  </si>
  <si>
    <t>Pfreimd</t>
  </si>
  <si>
    <t>093765343153</t>
  </si>
  <si>
    <t>09376153</t>
  </si>
  <si>
    <t>Stadt Pfreimd</t>
  </si>
  <si>
    <t>Gemeinde Trausnitz</t>
  </si>
  <si>
    <t>093765343173</t>
  </si>
  <si>
    <t>09376173</t>
  </si>
  <si>
    <t>Gemeinde Schönsee, St</t>
  </si>
  <si>
    <t>Verwaltungsgemeinschaft Schönsee</t>
  </si>
  <si>
    <t>Hauptstraße 25</t>
  </si>
  <si>
    <t>Schönsee</t>
  </si>
  <si>
    <t>093765344160</t>
  </si>
  <si>
    <t>09376160</t>
  </si>
  <si>
    <t>Gemeinde Stadlern</t>
  </si>
  <si>
    <t>093765344167</t>
  </si>
  <si>
    <t>09376167</t>
  </si>
  <si>
    <t>093765344176</t>
  </si>
  <si>
    <t>09376176</t>
  </si>
  <si>
    <t>Gemeinde Dieterskirchen</t>
  </si>
  <si>
    <t>Verwaltungsgemeinschaft Neunburg vorm Wald</t>
  </si>
  <si>
    <t>Kolpingstraße 3</t>
  </si>
  <si>
    <t>093765345122</t>
  </si>
  <si>
    <t>09376122</t>
  </si>
  <si>
    <t>Gemeinde Neukirchen-Balbini, M</t>
  </si>
  <si>
    <t>093765345146</t>
  </si>
  <si>
    <t>09376146</t>
  </si>
  <si>
    <t>Gemeinde Schwarzhofen, M</t>
  </si>
  <si>
    <t>093765345164</t>
  </si>
  <si>
    <t>09376164</t>
  </si>
  <si>
    <t>Gemeinde Thanstein</t>
  </si>
  <si>
    <t>093765345172</t>
  </si>
  <si>
    <t>09376172</t>
  </si>
  <si>
    <t>Gemeinde Steinberg am See</t>
  </si>
  <si>
    <t>Verwaltungsgemeinschaft Wackersdorf</t>
  </si>
  <si>
    <t>Postfach 64</t>
  </si>
  <si>
    <t>Wackersdorf</t>
  </si>
  <si>
    <t>093765346168</t>
  </si>
  <si>
    <t>09376168</t>
  </si>
  <si>
    <t>Gemeinde Wackersdorf</t>
  </si>
  <si>
    <t>093765346175</t>
  </si>
  <si>
    <t>09376175</t>
  </si>
  <si>
    <t>Landratsamt Tirschenreuth</t>
  </si>
  <si>
    <t>Stadt Bärnau</t>
  </si>
  <si>
    <t>Bärnau</t>
  </si>
  <si>
    <t>093770112112</t>
  </si>
  <si>
    <t>09377112</t>
  </si>
  <si>
    <t>Stadt Erbendorf</t>
  </si>
  <si>
    <t>Erbendorf</t>
  </si>
  <si>
    <t>093770116116</t>
  </si>
  <si>
    <t>09377116</t>
  </si>
  <si>
    <t>Gemeinde Friedenfels</t>
  </si>
  <si>
    <t>Friedenfels</t>
  </si>
  <si>
    <t>Gemmingen-Straße 23</t>
  </si>
  <si>
    <t>093770118118</t>
  </si>
  <si>
    <t>09377118</t>
  </si>
  <si>
    <t>Markt Fuchsmühl</t>
  </si>
  <si>
    <t>Fuchsmühl</t>
  </si>
  <si>
    <t>093770119119</t>
  </si>
  <si>
    <t>09377119</t>
  </si>
  <si>
    <t>Gemeinde Immenreuth</t>
  </si>
  <si>
    <t>Immenreuth</t>
  </si>
  <si>
    <t>Kemnather Straße 42</t>
  </si>
  <si>
    <t>093770127127</t>
  </si>
  <si>
    <t>09377127</t>
  </si>
  <si>
    <t>Markt Konnersreuth</t>
  </si>
  <si>
    <t>Hauptstraße 17</t>
  </si>
  <si>
    <t>Konnersreuth</t>
  </si>
  <si>
    <t>093770131131</t>
  </si>
  <si>
    <t>09377131</t>
  </si>
  <si>
    <t>Gemeinde Kulmain</t>
  </si>
  <si>
    <t>Kulmain</t>
  </si>
  <si>
    <t>093770133133</t>
  </si>
  <si>
    <t>09377133</t>
  </si>
  <si>
    <t>Markt Mähring</t>
  </si>
  <si>
    <t>Großkonreuth 24</t>
  </si>
  <si>
    <t>Mähring</t>
  </si>
  <si>
    <t>093770139139</t>
  </si>
  <si>
    <t>09377139</t>
  </si>
  <si>
    <t>Markt Bad Neualbenreuth</t>
  </si>
  <si>
    <t>Bad Neualbenreuth</t>
  </si>
  <si>
    <t>093770142142</t>
  </si>
  <si>
    <t>09377142</t>
  </si>
  <si>
    <t>Markt Plößberg</t>
  </si>
  <si>
    <t>Jahnstraße 1</t>
  </si>
  <si>
    <t>Plößberg</t>
  </si>
  <si>
    <t>093770146146</t>
  </si>
  <si>
    <t>09377146</t>
  </si>
  <si>
    <t>Stadt Tirschenreuth</t>
  </si>
  <si>
    <t>Tirschenreuth</t>
  </si>
  <si>
    <t>093770154154</t>
  </si>
  <si>
    <t>09377154</t>
  </si>
  <si>
    <t>Stadt Waldershof</t>
  </si>
  <si>
    <t>Postfach 1117</t>
  </si>
  <si>
    <t>Waldershof</t>
  </si>
  <si>
    <t>093770157157</t>
  </si>
  <si>
    <t>09377157</t>
  </si>
  <si>
    <t>Stadt Waldsassen</t>
  </si>
  <si>
    <t>Postfach 1309</t>
  </si>
  <si>
    <t>Waldsassen</t>
  </si>
  <si>
    <t>093770158158</t>
  </si>
  <si>
    <t>09377158</t>
  </si>
  <si>
    <t>Gemeinde Leonberg</t>
  </si>
  <si>
    <t>Verwaltungsgemeinschaft Mitterteich</t>
  </si>
  <si>
    <t>Mitterteich</t>
  </si>
  <si>
    <t>093775347137</t>
  </si>
  <si>
    <t>09377137</t>
  </si>
  <si>
    <t>Gemeinde Mitterteich, St</t>
  </si>
  <si>
    <t>093775347141</t>
  </si>
  <si>
    <t>09377141</t>
  </si>
  <si>
    <t>Gemeinde Pechbrunn</t>
  </si>
  <si>
    <t>093775347145</t>
  </si>
  <si>
    <t>09377145</t>
  </si>
  <si>
    <t>Verwaltungsgemeinschaft Kemnath</t>
  </si>
  <si>
    <t>Postfach 110261</t>
  </si>
  <si>
    <t>Kemnath</t>
  </si>
  <si>
    <t>093775348128</t>
  </si>
  <si>
    <t>09377128</t>
  </si>
  <si>
    <t>Gemeinde Kemnath, St</t>
  </si>
  <si>
    <t>093775348129</t>
  </si>
  <si>
    <t>09377129</t>
  </si>
  <si>
    <t>Gemeinde Brand</t>
  </si>
  <si>
    <t>Brand</t>
  </si>
  <si>
    <t>Verwaltungsgemeinschaft Neusorg</t>
  </si>
  <si>
    <t>Neusorg</t>
  </si>
  <si>
    <t>093775349113</t>
  </si>
  <si>
    <t>09377113</t>
  </si>
  <si>
    <t>Max-Reger-Straße 7</t>
  </si>
  <si>
    <t>Gemeinde Ebnath</t>
  </si>
  <si>
    <t>Ebnath</t>
  </si>
  <si>
    <t>093775349115</t>
  </si>
  <si>
    <t>09377115</t>
  </si>
  <si>
    <t>Gemeinde Neusorg</t>
  </si>
  <si>
    <t>093775349143</t>
  </si>
  <si>
    <t>09377143</t>
  </si>
  <si>
    <t>Gemeinde Pullenreuth</t>
  </si>
  <si>
    <t>093775349148</t>
  </si>
  <si>
    <t>09377148</t>
  </si>
  <si>
    <t>Kirchstraße 10</t>
  </si>
  <si>
    <t>Gemeinde Krummennaab</t>
  </si>
  <si>
    <t>Krummennaab</t>
  </si>
  <si>
    <t>Verwaltungsgemeinschaft Krummennaab</t>
  </si>
  <si>
    <t>093775350132</t>
  </si>
  <si>
    <t>09377132</t>
  </si>
  <si>
    <t>Gemeinde Reuth b.Erbendorf</t>
  </si>
  <si>
    <t>093775350149</t>
  </si>
  <si>
    <t>09377149</t>
  </si>
  <si>
    <t>Gemeinde Falkenberg, M</t>
  </si>
  <si>
    <t>Verwaltungsgemeinschaft Wiesau</t>
  </si>
  <si>
    <t>Wiesau</t>
  </si>
  <si>
    <t>093775351117</t>
  </si>
  <si>
    <t>09377117</t>
  </si>
  <si>
    <t>Gemeinde Wiesau, M</t>
  </si>
  <si>
    <t>093775351159</t>
  </si>
  <si>
    <t>09377159</t>
  </si>
  <si>
    <t>Oberfranken</t>
  </si>
  <si>
    <t>Stadt Bamberg</t>
  </si>
  <si>
    <t>Bamberg</t>
  </si>
  <si>
    <t>Postfach 110323</t>
  </si>
  <si>
    <t>094610000000</t>
  </si>
  <si>
    <t>09461000</t>
  </si>
  <si>
    <t>Stadt Bayreuth</t>
  </si>
  <si>
    <t>Bayreuth</t>
  </si>
  <si>
    <t>Postfach 101052</t>
  </si>
  <si>
    <t>094620000000</t>
  </si>
  <si>
    <t>09462000</t>
  </si>
  <si>
    <t>Stadt Coburg</t>
  </si>
  <si>
    <t>Coburg</t>
  </si>
  <si>
    <t>Postfach 3042</t>
  </si>
  <si>
    <t>094630000000</t>
  </si>
  <si>
    <t>09463000</t>
  </si>
  <si>
    <t>Stadt Hof</t>
  </si>
  <si>
    <t>Hof</t>
  </si>
  <si>
    <t>Postfach 1665</t>
  </si>
  <si>
    <t>094640000000</t>
  </si>
  <si>
    <t>09464000</t>
  </si>
  <si>
    <t>Landratsamt Bamberg</t>
  </si>
  <si>
    <t>Jurastraße 1</t>
  </si>
  <si>
    <t>094710111111</t>
  </si>
  <si>
    <t>09471111</t>
  </si>
  <si>
    <t>Gemeinde Bischberg</t>
  </si>
  <si>
    <t>Bischberg</t>
  </si>
  <si>
    <t>Schulstraße 16</t>
  </si>
  <si>
    <t>094710117117</t>
  </si>
  <si>
    <t>09471117</t>
  </si>
  <si>
    <t>Gemeinde Breitengüßbach</t>
  </si>
  <si>
    <t>Breitengüßbach</t>
  </si>
  <si>
    <t>094710119119</t>
  </si>
  <si>
    <t>09471119</t>
  </si>
  <si>
    <t>Markt Buttenheim</t>
  </si>
  <si>
    <t>Buttenheim</t>
  </si>
  <si>
    <t>094710123123</t>
  </si>
  <si>
    <t>09471123</t>
  </si>
  <si>
    <t>Gemeinde Frensdorf</t>
  </si>
  <si>
    <t>Frensdorf</t>
  </si>
  <si>
    <t>Kaulberg 1</t>
  </si>
  <si>
    <t>094710131131</t>
  </si>
  <si>
    <t>09471131</t>
  </si>
  <si>
    <t>Gemeinde Gundelsheim</t>
  </si>
  <si>
    <t>Gundelsheim</t>
  </si>
  <si>
    <t>Karmelitenstraße 11</t>
  </si>
  <si>
    <t>094710137137</t>
  </si>
  <si>
    <t>09471137</t>
  </si>
  <si>
    <t>Stadt Hallstadt</t>
  </si>
  <si>
    <t>Hallstadt</t>
  </si>
  <si>
    <t>094710140140</t>
  </si>
  <si>
    <t>09471140</t>
  </si>
  <si>
    <t>Markt Heiligenstadt i.OFr.</t>
  </si>
  <si>
    <t>Heiligenstadt i.OFr.</t>
  </si>
  <si>
    <t>094710142142</t>
  </si>
  <si>
    <t>09471142</t>
  </si>
  <si>
    <t>Markt Hirschaid</t>
  </si>
  <si>
    <t>Hirschaid</t>
  </si>
  <si>
    <t>094710145145</t>
  </si>
  <si>
    <t>09471145</t>
  </si>
  <si>
    <t>Gemeinde Kemmern</t>
  </si>
  <si>
    <t>Kemmern</t>
  </si>
  <si>
    <t>094710150150</t>
  </si>
  <si>
    <t>09471150</t>
  </si>
  <si>
    <t>Gemeinde Litzendorf</t>
  </si>
  <si>
    <t>Litzendorf</t>
  </si>
  <si>
    <t>Postfach 1141</t>
  </si>
  <si>
    <t>094710155155</t>
  </si>
  <si>
    <t>09471155</t>
  </si>
  <si>
    <t>Gemeinde Memmelsdorf</t>
  </si>
  <si>
    <t>Memmelsdorf</t>
  </si>
  <si>
    <t>094710159159</t>
  </si>
  <si>
    <t>09471159</t>
  </si>
  <si>
    <t>Gemeinde Oberhaid</t>
  </si>
  <si>
    <t>Oberhaid</t>
  </si>
  <si>
    <t>094710165165</t>
  </si>
  <si>
    <t>09471165</t>
  </si>
  <si>
    <t>Gemeinde Pettstadt</t>
  </si>
  <si>
    <t>Pettstadt</t>
  </si>
  <si>
    <t>094710169169</t>
  </si>
  <si>
    <t>09471169</t>
  </si>
  <si>
    <t>Gemeinde Pommersfelden</t>
  </si>
  <si>
    <t>Pommersfelden</t>
  </si>
  <si>
    <t>094710172172</t>
  </si>
  <si>
    <t>09471172</t>
  </si>
  <si>
    <t>Markt Rattelsdorf</t>
  </si>
  <si>
    <t>Rattelsdorf</t>
  </si>
  <si>
    <t>094710174174</t>
  </si>
  <si>
    <t>09471174</t>
  </si>
  <si>
    <t>Stadt Scheßlitz</t>
  </si>
  <si>
    <t>Scheßlitz</t>
  </si>
  <si>
    <t>094710185185</t>
  </si>
  <si>
    <t>09471185</t>
  </si>
  <si>
    <t>Gemeinde Stegaurach</t>
  </si>
  <si>
    <t>Stegaurach</t>
  </si>
  <si>
    <t>094710191191</t>
  </si>
  <si>
    <t>09471191</t>
  </si>
  <si>
    <t>Gemeinde Strullendorf</t>
  </si>
  <si>
    <t>Strullendorf</t>
  </si>
  <si>
    <t>Postfach 45</t>
  </si>
  <si>
    <t>094710195195</t>
  </si>
  <si>
    <t>09471195</t>
  </si>
  <si>
    <t>Gemeinde Viereth-Trunstadt</t>
  </si>
  <si>
    <t>Viereth-Trunstadt</t>
  </si>
  <si>
    <t>Weiherer Straße 6</t>
  </si>
  <si>
    <t>094710207207</t>
  </si>
  <si>
    <t>09471207</t>
  </si>
  <si>
    <t>Gemeinde Walsdorf</t>
  </si>
  <si>
    <t>Walsdorf</t>
  </si>
  <si>
    <t>Schulstraße 10</t>
  </si>
  <si>
    <t>094710208208</t>
  </si>
  <si>
    <t>09471208</t>
  </si>
  <si>
    <t>Markt Zapfendorf</t>
  </si>
  <si>
    <t>Herrngasse 1</t>
  </si>
  <si>
    <t>Zapfendorf</t>
  </si>
  <si>
    <t>094710214214</t>
  </si>
  <si>
    <t>09471214</t>
  </si>
  <si>
    <t>Stadt Schlüsselfeld</t>
  </si>
  <si>
    <t>Schlüsselfeld</t>
  </si>
  <si>
    <t>094710220220</t>
  </si>
  <si>
    <t>09471220</t>
  </si>
  <si>
    <t>Gemeinde Baunach, St</t>
  </si>
  <si>
    <t>Verwaltungsgemeinschaft Baunach</t>
  </si>
  <si>
    <t>Bamberger Straße 1</t>
  </si>
  <si>
    <t>Baunach</t>
  </si>
  <si>
    <t>094715401115</t>
  </si>
  <si>
    <t>09471115</t>
  </si>
  <si>
    <t>Gemeinde Gerach</t>
  </si>
  <si>
    <t>094715401133</t>
  </si>
  <si>
    <t>09471133</t>
  </si>
  <si>
    <t>Gemeinde Lauter</t>
  </si>
  <si>
    <t>094715401152</t>
  </si>
  <si>
    <t>09471152</t>
  </si>
  <si>
    <t>Gemeinde Reckendorf</t>
  </si>
  <si>
    <t>094715401175</t>
  </si>
  <si>
    <t>09471175</t>
  </si>
  <si>
    <t>Gemeinde Königsfeld</t>
  </si>
  <si>
    <t>Verwaltungsgemeinschaft Steinfeld</t>
  </si>
  <si>
    <t>Steinfeld 86</t>
  </si>
  <si>
    <t>Stadelhofen</t>
  </si>
  <si>
    <t>094715403151</t>
  </si>
  <si>
    <t>09471151</t>
  </si>
  <si>
    <t>Gemeinde Stadelhofen</t>
  </si>
  <si>
    <t>094715403189</t>
  </si>
  <si>
    <t>09471189</t>
  </si>
  <si>
    <t>Gemeinde Wattendorf</t>
  </si>
  <si>
    <t>094715403209</t>
  </si>
  <si>
    <t>09471209</t>
  </si>
  <si>
    <t>Gemeinde Burgwindheim, M</t>
  </si>
  <si>
    <t>Verwaltungsgemeinschaft Ebrach</t>
  </si>
  <si>
    <t>Ebrach</t>
  </si>
  <si>
    <t>094715407122</t>
  </si>
  <si>
    <t>09471122</t>
  </si>
  <si>
    <t>Gemeinde Ebrach, M</t>
  </si>
  <si>
    <t>094715407128</t>
  </si>
  <si>
    <t>09471128</t>
  </si>
  <si>
    <t>Markt Ebrach</t>
  </si>
  <si>
    <t>Postfach 80</t>
  </si>
  <si>
    <t>Gemeinde Burgebrach, M</t>
  </si>
  <si>
    <t>Verwaltungsgemeinschaft Burgebrach</t>
  </si>
  <si>
    <t>Hauptstraße 1-3</t>
  </si>
  <si>
    <t>Burgebrach</t>
  </si>
  <si>
    <t>094715408120</t>
  </si>
  <si>
    <t>09471120</t>
  </si>
  <si>
    <t>Gemeinde Schönbrunn i.Steigerwald</t>
  </si>
  <si>
    <t>094715408186</t>
  </si>
  <si>
    <t>09471186</t>
  </si>
  <si>
    <t>Gemeinde Lisberg</t>
  </si>
  <si>
    <t>Lisberg</t>
  </si>
  <si>
    <t>Verwaltungsgemeinschaft Lisberg</t>
  </si>
  <si>
    <t>Am Schloß 6</t>
  </si>
  <si>
    <t>094715445154</t>
  </si>
  <si>
    <t>09471154</t>
  </si>
  <si>
    <t>Gemeinde Priesendorf</t>
  </si>
  <si>
    <t>094715445173</t>
  </si>
  <si>
    <t>09471173</t>
  </si>
  <si>
    <t>Landratsamt Bayreuth</t>
  </si>
  <si>
    <t>Gemeinde Ahorntal</t>
  </si>
  <si>
    <t>Ahorntal</t>
  </si>
  <si>
    <t>Kirchahorn 63</t>
  </si>
  <si>
    <t>094720111111</t>
  </si>
  <si>
    <t>09472111</t>
  </si>
  <si>
    <t>Stadt Bad Berneck i.Fichtelgebirge</t>
  </si>
  <si>
    <t>Bahnhofstraße 77</t>
  </si>
  <si>
    <t>Bad Berneck i.Fichtelgebirge</t>
  </si>
  <si>
    <t>094720116116</t>
  </si>
  <si>
    <t>09472116</t>
  </si>
  <si>
    <t>Gemeinde Bindlach</t>
  </si>
  <si>
    <t>Bindlach</t>
  </si>
  <si>
    <t>094720119119</t>
  </si>
  <si>
    <t>09472119</t>
  </si>
  <si>
    <t>Gemeinde Bischofsgrün</t>
  </si>
  <si>
    <t>Bischofsgrün</t>
  </si>
  <si>
    <t>Jägerstraße 9</t>
  </si>
  <si>
    <t>094720121121</t>
  </si>
  <si>
    <t>09472121</t>
  </si>
  <si>
    <t>Gemeinde Eckersdorf</t>
  </si>
  <si>
    <t>Eckersdorf</t>
  </si>
  <si>
    <t>094720131131</t>
  </si>
  <si>
    <t>09472131</t>
  </si>
  <si>
    <t>Gemeinde Fichtelberg</t>
  </si>
  <si>
    <t>Fichtelberg</t>
  </si>
  <si>
    <t>Gablonzer Straße 11</t>
  </si>
  <si>
    <t>094720138138</t>
  </si>
  <si>
    <t>09472138</t>
  </si>
  <si>
    <t>Stadt Gefrees</t>
  </si>
  <si>
    <t>Postfach 1112</t>
  </si>
  <si>
    <t>Gefrees</t>
  </si>
  <si>
    <t>094720139139</t>
  </si>
  <si>
    <t>09472139</t>
  </si>
  <si>
    <t>Stadt Goldkronach</t>
  </si>
  <si>
    <t>Goldkronach</t>
  </si>
  <si>
    <t>094720143143</t>
  </si>
  <si>
    <t>09472143</t>
  </si>
  <si>
    <t>Gemeinde Heinersreuth</t>
  </si>
  <si>
    <t>Heinersreuth</t>
  </si>
  <si>
    <t>Kulmbacher Straße 14</t>
  </si>
  <si>
    <t>094720150150</t>
  </si>
  <si>
    <t>09472150</t>
  </si>
  <si>
    <t>Gemeinde Mehlmeisel</t>
  </si>
  <si>
    <t>Mehlmeisel</t>
  </si>
  <si>
    <t>094720164164</t>
  </si>
  <si>
    <t>09472164</t>
  </si>
  <si>
    <t>Stadt Pegnitz</t>
  </si>
  <si>
    <t>Pegnitz</t>
  </si>
  <si>
    <t>094720175175</t>
  </si>
  <si>
    <t>09472175</t>
  </si>
  <si>
    <t>Stadt Pottenstein</t>
  </si>
  <si>
    <t>Forchheimer Straße 1</t>
  </si>
  <si>
    <t>Pottenstein</t>
  </si>
  <si>
    <t>094720179179</t>
  </si>
  <si>
    <t>09472179</t>
  </si>
  <si>
    <t>Gemeinde Speichersdorf</t>
  </si>
  <si>
    <t>Speichersdorf</t>
  </si>
  <si>
    <t>Postfach 1205</t>
  </si>
  <si>
    <t>094720190190</t>
  </si>
  <si>
    <t>09472190</t>
  </si>
  <si>
    <t>Stadt Waischenfeld</t>
  </si>
  <si>
    <t>Waischenfeld</t>
  </si>
  <si>
    <t>094720197197</t>
  </si>
  <si>
    <t>09472197</t>
  </si>
  <si>
    <t>Gemeinde Warmensteinach</t>
  </si>
  <si>
    <t>Warmensteinach</t>
  </si>
  <si>
    <t>Bahnhofstraße 100</t>
  </si>
  <si>
    <t>094720198198</t>
  </si>
  <si>
    <t>09472198</t>
  </si>
  <si>
    <t>Gemeinde Aufseß</t>
  </si>
  <si>
    <t>Verwaltungsgemeinschaft Hollfeld</t>
  </si>
  <si>
    <t>Marienplatz 18</t>
  </si>
  <si>
    <t>Hollfeld</t>
  </si>
  <si>
    <t>094725412115</t>
  </si>
  <si>
    <t>09472115</t>
  </si>
  <si>
    <t>Gemeinde Hollfeld, St</t>
  </si>
  <si>
    <t>094725412154</t>
  </si>
  <si>
    <t>09472154</t>
  </si>
  <si>
    <t>Gemeinde Plankenfels</t>
  </si>
  <si>
    <t>094725412176</t>
  </si>
  <si>
    <t>09472176</t>
  </si>
  <si>
    <t>Gemeinde Glashütten</t>
  </si>
  <si>
    <t>Verwaltungsgemeinschaft Mistelgau</t>
  </si>
  <si>
    <t>Bahnhofstraße 35</t>
  </si>
  <si>
    <t>Mistelgau</t>
  </si>
  <si>
    <t>094725413141</t>
  </si>
  <si>
    <t>09472141</t>
  </si>
  <si>
    <t>Gemeinde Mistelgau</t>
  </si>
  <si>
    <t>094725413167</t>
  </si>
  <si>
    <t>09472167</t>
  </si>
  <si>
    <t>Gemeinde Gesees</t>
  </si>
  <si>
    <t>Verwaltungsgemeinschaft Mistelbach</t>
  </si>
  <si>
    <t>Kanzleistraße 3</t>
  </si>
  <si>
    <t>Mistelbach</t>
  </si>
  <si>
    <t>094725414140</t>
  </si>
  <si>
    <t>09472140</t>
  </si>
  <si>
    <t>Gemeinde Hummeltal</t>
  </si>
  <si>
    <t>094725414155</t>
  </si>
  <si>
    <t>09472155</t>
  </si>
  <si>
    <t>Gemeinde Mistelbach</t>
  </si>
  <si>
    <t>094725414166</t>
  </si>
  <si>
    <t>09472166</t>
  </si>
  <si>
    <t>Gemeinde Emtmannsberg</t>
  </si>
  <si>
    <t>Verwaltungsgemeinschaft Weidenberg</t>
  </si>
  <si>
    <t>Weidenberg</t>
  </si>
  <si>
    <t>094725415133</t>
  </si>
  <si>
    <t>09472133</t>
  </si>
  <si>
    <t>Gemeinde Kirchenpingarten</t>
  </si>
  <si>
    <t>094725415156</t>
  </si>
  <si>
    <t>09472156</t>
  </si>
  <si>
    <t>Gemeinde Seybothenreuth</t>
  </si>
  <si>
    <t>094725415188</t>
  </si>
  <si>
    <t>09472188</t>
  </si>
  <si>
    <t>Gemeinde Weidenberg, M</t>
  </si>
  <si>
    <t>094725415199</t>
  </si>
  <si>
    <t>09472199</t>
  </si>
  <si>
    <t>Gemeinde Creußen, St</t>
  </si>
  <si>
    <t>Verwaltungsgemeinschaft Creußen</t>
  </si>
  <si>
    <t>Bahnhofstraße 11</t>
  </si>
  <si>
    <t>Creußen</t>
  </si>
  <si>
    <t>094725416127</t>
  </si>
  <si>
    <t>09472127</t>
  </si>
  <si>
    <t>Gemeinde Haag</t>
  </si>
  <si>
    <t>094725416146</t>
  </si>
  <si>
    <t>09472146</t>
  </si>
  <si>
    <t>Gemeinde Prebitz</t>
  </si>
  <si>
    <t>094725416180</t>
  </si>
  <si>
    <t>09472180</t>
  </si>
  <si>
    <t>Gemeinde Schnabelwaid, M</t>
  </si>
  <si>
    <t>094725416184</t>
  </si>
  <si>
    <t>09472184</t>
  </si>
  <si>
    <t>Gemeinde Betzenstein, St</t>
  </si>
  <si>
    <t>Verwaltungsgemeinschaft Betzenstein</t>
  </si>
  <si>
    <t>Nürnberger Straße 5</t>
  </si>
  <si>
    <t>Betzenstein</t>
  </si>
  <si>
    <t>094725417118</t>
  </si>
  <si>
    <t>09472118</t>
  </si>
  <si>
    <t>Gemeinde Plech, M</t>
  </si>
  <si>
    <t>094725417177</t>
  </si>
  <si>
    <t>09472177</t>
  </si>
  <si>
    <t>Landratsamt Coburg</t>
  </si>
  <si>
    <t>Gemeinde Ahorn</t>
  </si>
  <si>
    <t>Ahorn</t>
  </si>
  <si>
    <t>094730112112</t>
  </si>
  <si>
    <t>09473112</t>
  </si>
  <si>
    <t>Gemeinde Dörfles-Esbach</t>
  </si>
  <si>
    <t>Dörfles-Esbach</t>
  </si>
  <si>
    <t>Rosenauer Straße 12</t>
  </si>
  <si>
    <t>094730120120</t>
  </si>
  <si>
    <t>09473120</t>
  </si>
  <si>
    <t>Gemeinde Ebersdorf b.Coburg</t>
  </si>
  <si>
    <t>Ebersdorf b.Coburg</t>
  </si>
  <si>
    <t>094730121121</t>
  </si>
  <si>
    <t>09473121</t>
  </si>
  <si>
    <t>Gemeinde Großheirath</t>
  </si>
  <si>
    <t>Großheirath</t>
  </si>
  <si>
    <t>Schulstraße 34</t>
  </si>
  <si>
    <t>094730132132</t>
  </si>
  <si>
    <t>09473132</t>
  </si>
  <si>
    <t>Gemeinde Itzgrund</t>
  </si>
  <si>
    <t>Itzgrund</t>
  </si>
  <si>
    <t>094730138138</t>
  </si>
  <si>
    <t>09473138</t>
  </si>
  <si>
    <t>Gemeinde Lautertal</t>
  </si>
  <si>
    <t>Lautertal</t>
  </si>
  <si>
    <t>094730141141</t>
  </si>
  <si>
    <t>09473141</t>
  </si>
  <si>
    <t>Gemeinde Meeder</t>
  </si>
  <si>
    <t>Meeder</t>
  </si>
  <si>
    <t>094730144144</t>
  </si>
  <si>
    <t>09473144</t>
  </si>
  <si>
    <t>Große Kreisstadt Neustadt b.Coburg</t>
  </si>
  <si>
    <t>Postfach 1580</t>
  </si>
  <si>
    <t>Neustadt b.Coburg</t>
  </si>
  <si>
    <t>094730151151</t>
  </si>
  <si>
    <t>09473151</t>
  </si>
  <si>
    <t>Stadt Bad Rodach</t>
  </si>
  <si>
    <t>Markt 1</t>
  </si>
  <si>
    <t>Bad Rodach</t>
  </si>
  <si>
    <t>094730158158</t>
  </si>
  <si>
    <t>09473158</t>
  </si>
  <si>
    <t>Stadt Rödental</t>
  </si>
  <si>
    <t>Rödental</t>
  </si>
  <si>
    <t>094730159159</t>
  </si>
  <si>
    <t>09473159</t>
  </si>
  <si>
    <t>Stadt Seßlach</t>
  </si>
  <si>
    <t>Marktplatz 98</t>
  </si>
  <si>
    <t>Seßlach</t>
  </si>
  <si>
    <t>094730165165</t>
  </si>
  <si>
    <t>09473165</t>
  </si>
  <si>
    <t>Gemeinde Sonnefeld</t>
  </si>
  <si>
    <t>Sonnefeld</t>
  </si>
  <si>
    <t>Postfach 1169</t>
  </si>
  <si>
    <t>094730166166</t>
  </si>
  <si>
    <t>09473166</t>
  </si>
  <si>
    <t>Gemeinde Untersiemau</t>
  </si>
  <si>
    <t>Untersiemau</t>
  </si>
  <si>
    <t>094730170170</t>
  </si>
  <si>
    <t>09473170</t>
  </si>
  <si>
    <t>Gemeinde Weidhausen b.Coburg</t>
  </si>
  <si>
    <t>Weidhausen b.Coburg</t>
  </si>
  <si>
    <t>094730174174</t>
  </si>
  <si>
    <t>09473174</t>
  </si>
  <si>
    <t>Gemeinde Weitramsdorf</t>
  </si>
  <si>
    <t>Weitramsdorf</t>
  </si>
  <si>
    <t>Postfach 1138</t>
  </si>
  <si>
    <t>094730175175</t>
  </si>
  <si>
    <t>09473175</t>
  </si>
  <si>
    <t>Gemeinde Grub a.Forst</t>
  </si>
  <si>
    <t>Grub a.Forst</t>
  </si>
  <si>
    <t>Verwaltungsgemeinschaft Grub a.Forst</t>
  </si>
  <si>
    <t>Coburger Straße 23</t>
  </si>
  <si>
    <t>094735418134</t>
  </si>
  <si>
    <t>09473134</t>
  </si>
  <si>
    <t>Gemeinde Niederfüllbach</t>
  </si>
  <si>
    <t>094735418153</t>
  </si>
  <si>
    <t>09473153</t>
  </si>
  <si>
    <t>Landratsamt Forchheim</t>
  </si>
  <si>
    <t>Markt Eggolsheim</t>
  </si>
  <si>
    <t>Eggolsheim</t>
  </si>
  <si>
    <t>094740123123</t>
  </si>
  <si>
    <t>09474123</t>
  </si>
  <si>
    <t>Markt Egloffstein</t>
  </si>
  <si>
    <t>Badstraße 166</t>
  </si>
  <si>
    <t>Egloffstein</t>
  </si>
  <si>
    <t>094740124124</t>
  </si>
  <si>
    <t>09474124</t>
  </si>
  <si>
    <t>Große Kreisstadt Forchheim</t>
  </si>
  <si>
    <t>Forchheim</t>
  </si>
  <si>
    <t>094740126126</t>
  </si>
  <si>
    <t>09474126</t>
  </si>
  <si>
    <t>Markt Gößweinstein</t>
  </si>
  <si>
    <t>Burgstraße 8</t>
  </si>
  <si>
    <t>Gößweinstein</t>
  </si>
  <si>
    <t>094740129129</t>
  </si>
  <si>
    <t>09474129</t>
  </si>
  <si>
    <t>Gemeinde Hallerndorf</t>
  </si>
  <si>
    <t>Hallerndorf</t>
  </si>
  <si>
    <t>Von-Seckendorf-Straße 10</t>
  </si>
  <si>
    <t>094740133133</t>
  </si>
  <si>
    <t>09474133</t>
  </si>
  <si>
    <t>Heroldsbacher Straße 51</t>
  </si>
  <si>
    <t>094740134134</t>
  </si>
  <si>
    <t>09474134</t>
  </si>
  <si>
    <t>Gemeinde Heroldsbach</t>
  </si>
  <si>
    <t>Heroldsbach</t>
  </si>
  <si>
    <t>094740135135</t>
  </si>
  <si>
    <t>09474135</t>
  </si>
  <si>
    <t>Markt Igensdorf</t>
  </si>
  <si>
    <t>Bürgermeister-Zeiß-Platz 1</t>
  </si>
  <si>
    <t>Igensdorf</t>
  </si>
  <si>
    <t>094740140140</t>
  </si>
  <si>
    <t>09474140</t>
  </si>
  <si>
    <t>Gemeinde Langensendelbach</t>
  </si>
  <si>
    <t>Langensendelbach</t>
  </si>
  <si>
    <t>094740146146</t>
  </si>
  <si>
    <t>09474146</t>
  </si>
  <si>
    <t>Markt Neunkirchen a.Brand</t>
  </si>
  <si>
    <t>Klosterhof 2-4</t>
  </si>
  <si>
    <t>Neunkirchen a.Brand</t>
  </si>
  <si>
    <t>094740154154</t>
  </si>
  <si>
    <t>09474154</t>
  </si>
  <si>
    <t>Gemeinde Obertrubach</t>
  </si>
  <si>
    <t>Obertrubach</t>
  </si>
  <si>
    <t>Teichstraße 5</t>
  </si>
  <si>
    <t>094740156156</t>
  </si>
  <si>
    <t>09474156</t>
  </si>
  <si>
    <t>Markt Pretzfeld</t>
  </si>
  <si>
    <t>Pretzfeld</t>
  </si>
  <si>
    <t>094740161161</t>
  </si>
  <si>
    <t>09474161</t>
  </si>
  <si>
    <t>Markt Wiesenttal</t>
  </si>
  <si>
    <t>Forchheimer Straße 8</t>
  </si>
  <si>
    <t>Wiesenttal</t>
  </si>
  <si>
    <t>094740176176</t>
  </si>
  <si>
    <t>09474176</t>
  </si>
  <si>
    <t>Gemeinde Ebermannstadt, St</t>
  </si>
  <si>
    <t>Verwaltungsgemeinschaft Ebermannstadt</t>
  </si>
  <si>
    <t>Franz-Dörrzapf-Straße 10</t>
  </si>
  <si>
    <t>Ebermannstadt</t>
  </si>
  <si>
    <t>094745420121</t>
  </si>
  <si>
    <t>09474121</t>
  </si>
  <si>
    <t>Gemeinde Unterleinleiter</t>
  </si>
  <si>
    <t>094745420168</t>
  </si>
  <si>
    <t>09474168</t>
  </si>
  <si>
    <t>Gemeinde Kunreuth</t>
  </si>
  <si>
    <t>Verwaltungsgemeinschaft Gosberg</t>
  </si>
  <si>
    <t>Reuther Straße 1</t>
  </si>
  <si>
    <t>Pinzberg</t>
  </si>
  <si>
    <t>094745422145</t>
  </si>
  <si>
    <t>09474145</t>
  </si>
  <si>
    <t>Gemeinde Pinzberg</t>
  </si>
  <si>
    <t>094745422158</t>
  </si>
  <si>
    <t>09474158</t>
  </si>
  <si>
    <t>Gemeinde Wiesenthau</t>
  </si>
  <si>
    <t>094745422175</t>
  </si>
  <si>
    <t>09474175</t>
  </si>
  <si>
    <t>Gemeinde Kirchehrenbach</t>
  </si>
  <si>
    <t>Kirchehrenbach</t>
  </si>
  <si>
    <t>Verwaltungsgemeinschaft Kirchehrenbach</t>
  </si>
  <si>
    <t>Hauptstraße 53</t>
  </si>
  <si>
    <t>094745423143</t>
  </si>
  <si>
    <t>09474143</t>
  </si>
  <si>
    <t>Gemeinde Leutenbach</t>
  </si>
  <si>
    <t>094745423147</t>
  </si>
  <si>
    <t>09474147</t>
  </si>
  <si>
    <t>Gemeinde Weilersbach</t>
  </si>
  <si>
    <t>094745423171</t>
  </si>
  <si>
    <t>09474171</t>
  </si>
  <si>
    <t>Gemeinde Effeltrich</t>
  </si>
  <si>
    <t>Effeltrich</t>
  </si>
  <si>
    <t>Verwaltungsgemeinschaft Effeltrich</t>
  </si>
  <si>
    <t>094745425122</t>
  </si>
  <si>
    <t>09474122</t>
  </si>
  <si>
    <t>Gemeinde Poxdorf</t>
  </si>
  <si>
    <t>094745425160</t>
  </si>
  <si>
    <t>09474160</t>
  </si>
  <si>
    <t>Gemeinde Dormitz</t>
  </si>
  <si>
    <t>Dormitz</t>
  </si>
  <si>
    <t>Verwaltungsgemeinschaft Dormitz</t>
  </si>
  <si>
    <t>Sebalder Straße 12</t>
  </si>
  <si>
    <t>094745426119</t>
  </si>
  <si>
    <t>09474119</t>
  </si>
  <si>
    <t>Gemeinde Hetzles</t>
  </si>
  <si>
    <t>094745426137</t>
  </si>
  <si>
    <t>09474137</t>
  </si>
  <si>
    <t>Gemeinde Kleinsendelbach</t>
  </si>
  <si>
    <t>094745426144</t>
  </si>
  <si>
    <t>09474144</t>
  </si>
  <si>
    <t>Gemeinde Gräfenberg, St</t>
  </si>
  <si>
    <t>Verwaltungsgemeinschaft Gräfenberg</t>
  </si>
  <si>
    <t>Kirchplatz 8</t>
  </si>
  <si>
    <t>Gräfenberg</t>
  </si>
  <si>
    <t>094745427132</t>
  </si>
  <si>
    <t>09474132</t>
  </si>
  <si>
    <t>Gemeinde Hiltpoltstein, M</t>
  </si>
  <si>
    <t>094745427138</t>
  </si>
  <si>
    <t>09474138</t>
  </si>
  <si>
    <t>Gemeinde Weißenohe</t>
  </si>
  <si>
    <t>094745427173</t>
  </si>
  <si>
    <t>09474173</t>
  </si>
  <si>
    <t>Landratsamt Hof</t>
  </si>
  <si>
    <t>Markt Bad Steben</t>
  </si>
  <si>
    <t>Bad Steben</t>
  </si>
  <si>
    <t>094750112112</t>
  </si>
  <si>
    <t>09475112</t>
  </si>
  <si>
    <t>094750113113</t>
  </si>
  <si>
    <t>09475113</t>
  </si>
  <si>
    <t>Gemeinde Döhlau</t>
  </si>
  <si>
    <t>Döhlau</t>
  </si>
  <si>
    <t>Am Rathaus 2</t>
  </si>
  <si>
    <t>094750120120</t>
  </si>
  <si>
    <t>09475120</t>
  </si>
  <si>
    <t>Gemeinde Geroldsgrün</t>
  </si>
  <si>
    <t>Geroldsgrün</t>
  </si>
  <si>
    <t>Postfach 6</t>
  </si>
  <si>
    <t>094750128128</t>
  </si>
  <si>
    <t>09475128</t>
  </si>
  <si>
    <t>Stadt Helmbrechts</t>
  </si>
  <si>
    <t>Luitpoldstraße 21</t>
  </si>
  <si>
    <t>Helmbrechts</t>
  </si>
  <si>
    <t>094750136136</t>
  </si>
  <si>
    <t>09475136</t>
  </si>
  <si>
    <t>Gemeinde Köditz</t>
  </si>
  <si>
    <t>Köditz</t>
  </si>
  <si>
    <t>Talstraße 2</t>
  </si>
  <si>
    <t>094750141141</t>
  </si>
  <si>
    <t>09475141</t>
  </si>
  <si>
    <t>Gemeinde Konradsreuth</t>
  </si>
  <si>
    <t>Konradsreuth</t>
  </si>
  <si>
    <t>Postfach 81</t>
  </si>
  <si>
    <t>094750142142</t>
  </si>
  <si>
    <t>09475142</t>
  </si>
  <si>
    <t>Stadt Münchberg</t>
  </si>
  <si>
    <t>Postfach 467</t>
  </si>
  <si>
    <t>Münchberg</t>
  </si>
  <si>
    <t>094750154154</t>
  </si>
  <si>
    <t>09475154</t>
  </si>
  <si>
    <t>Stadt Naila</t>
  </si>
  <si>
    <t>Postfach 1227</t>
  </si>
  <si>
    <t>Naila</t>
  </si>
  <si>
    <t>094750156156</t>
  </si>
  <si>
    <t>09475156</t>
  </si>
  <si>
    <t>Markt Oberkotzau</t>
  </si>
  <si>
    <t>Oberkotzau</t>
  </si>
  <si>
    <t>094750158158</t>
  </si>
  <si>
    <t>09475158</t>
  </si>
  <si>
    <t>Gemeinde Regnitzlosau</t>
  </si>
  <si>
    <t>Regnitzlosau</t>
  </si>
  <si>
    <t>094750161161</t>
  </si>
  <si>
    <t>09475161</t>
  </si>
  <si>
    <t>Stadt Rehau</t>
  </si>
  <si>
    <t>Postfach 1560</t>
  </si>
  <si>
    <t>Rehau</t>
  </si>
  <si>
    <t>094750162162</t>
  </si>
  <si>
    <t>09475162</t>
  </si>
  <si>
    <t>Stadt Schwarzenbach a.d.Saale</t>
  </si>
  <si>
    <t>Schwarzenbach a.d.Saale</t>
  </si>
  <si>
    <t>094750168168</t>
  </si>
  <si>
    <t>09475168</t>
  </si>
  <si>
    <t>Stadt Schwarzenbach a.Wald</t>
  </si>
  <si>
    <t>Postfach 147</t>
  </si>
  <si>
    <t>Schwarzenbach a.Wald</t>
  </si>
  <si>
    <t>094750169169</t>
  </si>
  <si>
    <t>09475169</t>
  </si>
  <si>
    <t>Stadt Selbitz</t>
  </si>
  <si>
    <t>Selbitz</t>
  </si>
  <si>
    <t>094750171171</t>
  </si>
  <si>
    <t>09475171</t>
  </si>
  <si>
    <t>Markt Stammbach</t>
  </si>
  <si>
    <t>Rathausstraße 7</t>
  </si>
  <si>
    <t>Stammbach</t>
  </si>
  <si>
    <t>094750175175</t>
  </si>
  <si>
    <t>09475175</t>
  </si>
  <si>
    <t>Markt Zell im Fichtelgebirge</t>
  </si>
  <si>
    <t>Zell im Fichtelgebirge</t>
  </si>
  <si>
    <t>094750189189</t>
  </si>
  <si>
    <t>09475189</t>
  </si>
  <si>
    <t>Gemeinde Issigau</t>
  </si>
  <si>
    <t>Verwaltungsgemeinschaft Lichtenberg</t>
  </si>
  <si>
    <t>Lichtenberg</t>
  </si>
  <si>
    <t>094755428137</t>
  </si>
  <si>
    <t>09475137</t>
  </si>
  <si>
    <t>Gemeinde Lichtenberg, St</t>
  </si>
  <si>
    <t>094755428146</t>
  </si>
  <si>
    <t>09475146</t>
  </si>
  <si>
    <t>Gemeinde Feilitzsch</t>
  </si>
  <si>
    <t>Feilitzsch</t>
  </si>
  <si>
    <t>Verwaltungsgemeinschaft Feilitzsch</t>
  </si>
  <si>
    <t>094755430123</t>
  </si>
  <si>
    <t>09475123</t>
  </si>
  <si>
    <t>Gemeinde Gattendorf</t>
  </si>
  <si>
    <t>094755430127</t>
  </si>
  <si>
    <t>09475127</t>
  </si>
  <si>
    <t>Gemeinde Töpen</t>
  </si>
  <si>
    <t>094755430181</t>
  </si>
  <si>
    <t>09475181</t>
  </si>
  <si>
    <t>Gemeinde Trogen</t>
  </si>
  <si>
    <t>094755430182</t>
  </si>
  <si>
    <t>09475182</t>
  </si>
  <si>
    <t>Gemeinde Leupoldsgrün</t>
  </si>
  <si>
    <t>Verwaltungsgemeinschaft Schauenstein</t>
  </si>
  <si>
    <t>Schauenstein</t>
  </si>
  <si>
    <t>094755431145</t>
  </si>
  <si>
    <t>09475145</t>
  </si>
  <si>
    <t>Gemeinde Schauenstein, St</t>
  </si>
  <si>
    <t>094755431165</t>
  </si>
  <si>
    <t>09475165</t>
  </si>
  <si>
    <t>Gemeinde Sparneck, M</t>
  </si>
  <si>
    <t>Verwaltungsgemeinschaft Sparneck</t>
  </si>
  <si>
    <t>Sparneck</t>
  </si>
  <si>
    <t>094755432174</t>
  </si>
  <si>
    <t>09475174</t>
  </si>
  <si>
    <t>Gemeinde Weißdorf</t>
  </si>
  <si>
    <t>094755432184</t>
  </si>
  <si>
    <t>09475184</t>
  </si>
  <si>
    <t>Landratsamt Kronach</t>
  </si>
  <si>
    <t>Stadt Kronach</t>
  </si>
  <si>
    <t>Postfach 1761</t>
  </si>
  <si>
    <t>Kronach</t>
  </si>
  <si>
    <t>094760145145</t>
  </si>
  <si>
    <t>09476145</t>
  </si>
  <si>
    <t>Markt Küps</t>
  </si>
  <si>
    <t>Küps</t>
  </si>
  <si>
    <t>094760146146</t>
  </si>
  <si>
    <t>09476146</t>
  </si>
  <si>
    <t>Stadt Ludwigsstadt</t>
  </si>
  <si>
    <t>Ludwigsstadt</t>
  </si>
  <si>
    <t>094760152152</t>
  </si>
  <si>
    <t>09476152</t>
  </si>
  <si>
    <t>Markt Nordhalben</t>
  </si>
  <si>
    <t>Postfach 62</t>
  </si>
  <si>
    <t>Nordhalben</t>
  </si>
  <si>
    <t>094760159159</t>
  </si>
  <si>
    <t>09476159</t>
  </si>
  <si>
    <t>Markt Pressig</t>
  </si>
  <si>
    <t>Pressig</t>
  </si>
  <si>
    <t>094760164164</t>
  </si>
  <si>
    <t>09476164</t>
  </si>
  <si>
    <t>Gemeinde Steinbach a.Wald</t>
  </si>
  <si>
    <t>Steinbach a.Wald</t>
  </si>
  <si>
    <t>Ludwigsstädter Straße 2</t>
  </si>
  <si>
    <t>094760175175</t>
  </si>
  <si>
    <t>09476175</t>
  </si>
  <si>
    <t>Markt Steinwiesen</t>
  </si>
  <si>
    <t>Steinwiesen</t>
  </si>
  <si>
    <t>094760177177</t>
  </si>
  <si>
    <t>09476177</t>
  </si>
  <si>
    <t>Gemeinde Stockheim</t>
  </si>
  <si>
    <t>Stockheim</t>
  </si>
  <si>
    <t>094760178178</t>
  </si>
  <si>
    <t>09476178</t>
  </si>
  <si>
    <t>Markt Tettau</t>
  </si>
  <si>
    <t>Postfach 25</t>
  </si>
  <si>
    <t>Tettau</t>
  </si>
  <si>
    <t>094760179179</t>
  </si>
  <si>
    <t>09476179</t>
  </si>
  <si>
    <t>Markt Marktrodach</t>
  </si>
  <si>
    <t>Marktrodach</t>
  </si>
  <si>
    <t>094760183183</t>
  </si>
  <si>
    <t>09476183</t>
  </si>
  <si>
    <t>Stadt Wallenfels</t>
  </si>
  <si>
    <t>Wallenfels</t>
  </si>
  <si>
    <t>094760184184</t>
  </si>
  <si>
    <t>09476184</t>
  </si>
  <si>
    <t>Gemeinde Weißenbrunn</t>
  </si>
  <si>
    <t>Weißenbrunn</t>
  </si>
  <si>
    <t>Bergstraße 21</t>
  </si>
  <si>
    <t>094760185185</t>
  </si>
  <si>
    <t>09476185</t>
  </si>
  <si>
    <t>Gemeinde Wilhelmsthal</t>
  </si>
  <si>
    <t>Wilhelmsthal</t>
  </si>
  <si>
    <t>Wöhrleite 1</t>
  </si>
  <si>
    <t>094760189189</t>
  </si>
  <si>
    <t>09476189</t>
  </si>
  <si>
    <t>Verwaltungsgemeinschaft Teuschnitz</t>
  </si>
  <si>
    <t>Teuschnitz</t>
  </si>
  <si>
    <t>094765433166</t>
  </si>
  <si>
    <t>09476166</t>
  </si>
  <si>
    <t>Gemeinde Teuschnitz, St</t>
  </si>
  <si>
    <t>094765433180</t>
  </si>
  <si>
    <t>09476180</t>
  </si>
  <si>
    <t>Gemeinde Tschirn</t>
  </si>
  <si>
    <t>094765433182</t>
  </si>
  <si>
    <t>09476182</t>
  </si>
  <si>
    <t>Gemeinde Mitwitz, M</t>
  </si>
  <si>
    <t>Verwaltungsgemeinschaft Mitwitz</t>
  </si>
  <si>
    <t>Mitwitz</t>
  </si>
  <si>
    <t>094765434154</t>
  </si>
  <si>
    <t>09476154</t>
  </si>
  <si>
    <t>Gemeinde Schneckenlohe</t>
  </si>
  <si>
    <t>094765434171</t>
  </si>
  <si>
    <t>09476171</t>
  </si>
  <si>
    <t>Landratsamt Kulmbach</t>
  </si>
  <si>
    <t>Gemeinde Himmelkron</t>
  </si>
  <si>
    <t>Himmelkron</t>
  </si>
  <si>
    <t>Klosterberg 9</t>
  </si>
  <si>
    <t>094770121121</t>
  </si>
  <si>
    <t>09477121</t>
  </si>
  <si>
    <t>Große Kreisstadt Kulmbach</t>
  </si>
  <si>
    <t>Postfach 1969</t>
  </si>
  <si>
    <t>Kulmbach</t>
  </si>
  <si>
    <t>094770128128</t>
  </si>
  <si>
    <t>09477128</t>
  </si>
  <si>
    <t>Markt Mainleus</t>
  </si>
  <si>
    <t>Postfach 28</t>
  </si>
  <si>
    <t>Mainleus</t>
  </si>
  <si>
    <t>094770136136</t>
  </si>
  <si>
    <t>09477136</t>
  </si>
  <si>
    <t>Markt Marktschorgast</t>
  </si>
  <si>
    <t>Marktplatz 17</t>
  </si>
  <si>
    <t>Marktschorgast</t>
  </si>
  <si>
    <t>094770139139</t>
  </si>
  <si>
    <t>09477139</t>
  </si>
  <si>
    <t>Gemeinde Neudrossenfeld</t>
  </si>
  <si>
    <t>Neudrossenfeld</t>
  </si>
  <si>
    <t>Adam-Seiler-Straße 1</t>
  </si>
  <si>
    <t>094770142142</t>
  </si>
  <si>
    <t>09477142</t>
  </si>
  <si>
    <t>Gemeinde Neuenmarkt</t>
  </si>
  <si>
    <t>Neuenmarkt</t>
  </si>
  <si>
    <t>094770143143</t>
  </si>
  <si>
    <t>09477143</t>
  </si>
  <si>
    <t>Markt Presseck</t>
  </si>
  <si>
    <t>Presseck</t>
  </si>
  <si>
    <t>094770148148</t>
  </si>
  <si>
    <t>09477148</t>
  </si>
  <si>
    <t>Markt Thurnau</t>
  </si>
  <si>
    <t>Thurnau</t>
  </si>
  <si>
    <t>094770157157</t>
  </si>
  <si>
    <t>09477157</t>
  </si>
  <si>
    <t>Markt Wirsberg</t>
  </si>
  <si>
    <t>Sessenreuther Straße 2</t>
  </si>
  <si>
    <t>Wirsberg</t>
  </si>
  <si>
    <t>094770163163</t>
  </si>
  <si>
    <t>09477163</t>
  </si>
  <si>
    <t>Gemeinde Rugendorf</t>
  </si>
  <si>
    <t>Rugendorf</t>
  </si>
  <si>
    <t>Verwaltungsgemeinschaft Stadtsteinach</t>
  </si>
  <si>
    <t>Stadtsteinach</t>
  </si>
  <si>
    <t>094775435151</t>
  </si>
  <si>
    <t>09477151</t>
  </si>
  <si>
    <t>Am Baumgarten 1</t>
  </si>
  <si>
    <t>Gemeinde Stadtsteinach, St</t>
  </si>
  <si>
    <t>094775435156</t>
  </si>
  <si>
    <t>09477156</t>
  </si>
  <si>
    <t>Stadt Stadtsteinach</t>
  </si>
  <si>
    <t>Gemeinde Grafengehaig, M</t>
  </si>
  <si>
    <t>Verwaltungsgemeinschaft Marktleugast</t>
  </si>
  <si>
    <t>Neuensorger Weg 10</t>
  </si>
  <si>
    <t>Marktleugast</t>
  </si>
  <si>
    <t>094775436117</t>
  </si>
  <si>
    <t>09477117</t>
  </si>
  <si>
    <t>Gemeinde Marktleugast, M</t>
  </si>
  <si>
    <t>094775436138</t>
  </si>
  <si>
    <t>09477138</t>
  </si>
  <si>
    <t>Gemeinde Guttenberg</t>
  </si>
  <si>
    <t>Verwaltungsgemeinschaft Untersteinach</t>
  </si>
  <si>
    <t>Untersteinach</t>
  </si>
  <si>
    <t>094775437118</t>
  </si>
  <si>
    <t>09477118</t>
  </si>
  <si>
    <t>Gemeinde Kupferberg, St</t>
  </si>
  <si>
    <t>094775437129</t>
  </si>
  <si>
    <t>09477129</t>
  </si>
  <si>
    <t>Gemeinde Ludwigschorgast, M</t>
  </si>
  <si>
    <t>094775437135</t>
  </si>
  <si>
    <t>09477135</t>
  </si>
  <si>
    <t>Gemeinde Untersteinach</t>
  </si>
  <si>
    <t>094775437159</t>
  </si>
  <si>
    <t>09477159</t>
  </si>
  <si>
    <t>Gemeinde Kasendorf, M</t>
  </si>
  <si>
    <t>Verwaltungsgemeinschaft Kasendorf</t>
  </si>
  <si>
    <t>Kasendorf</t>
  </si>
  <si>
    <t>094775438124</t>
  </si>
  <si>
    <t>09477124</t>
  </si>
  <si>
    <t>Gemeinde Wonsees, M</t>
  </si>
  <si>
    <t>094775438164</t>
  </si>
  <si>
    <t>09477164</t>
  </si>
  <si>
    <t>Gemeinde Harsdorf</t>
  </si>
  <si>
    <t>Verwaltungsgemeinschaft Trebgast</t>
  </si>
  <si>
    <t>Kulmbacher Straße 36</t>
  </si>
  <si>
    <t>Trebgast</t>
  </si>
  <si>
    <t>094775439119</t>
  </si>
  <si>
    <t>09477119</t>
  </si>
  <si>
    <t>Gemeinde Ködnitz</t>
  </si>
  <si>
    <t>094775439127</t>
  </si>
  <si>
    <t>09477127</t>
  </si>
  <si>
    <t>Gemeinde Trebgast</t>
  </si>
  <si>
    <t>094775439158</t>
  </si>
  <si>
    <t>09477158</t>
  </si>
  <si>
    <t>Landratsamt Lichtenfels</t>
  </si>
  <si>
    <t>Gemeinde Altenkunstadt</t>
  </si>
  <si>
    <t>Altenkunstadt</t>
  </si>
  <si>
    <t>094780111111</t>
  </si>
  <si>
    <t>09478111</t>
  </si>
  <si>
    <t>Stadt Burgkunstadt</t>
  </si>
  <si>
    <t>Burgkunstadt</t>
  </si>
  <si>
    <t>094780116116</t>
  </si>
  <si>
    <t>09478116</t>
  </si>
  <si>
    <t>Markt Ebensfeld</t>
  </si>
  <si>
    <t>Rinnigstraße 6</t>
  </si>
  <si>
    <t>Ebensfeld</t>
  </si>
  <si>
    <t>094780120120</t>
  </si>
  <si>
    <t>09478120</t>
  </si>
  <si>
    <t>Stadt Lichtenfels</t>
  </si>
  <si>
    <t>Lichtenfels</t>
  </si>
  <si>
    <t>094780139139</t>
  </si>
  <si>
    <t>09478139</t>
  </si>
  <si>
    <t>Gemeinde Michelau i.OFr.</t>
  </si>
  <si>
    <t>Michelau i.OFr.</t>
  </si>
  <si>
    <t>094780145145</t>
  </si>
  <si>
    <t>09478145</t>
  </si>
  <si>
    <t>Stadt Bad Staffelstein</t>
  </si>
  <si>
    <t>Postfach 1208</t>
  </si>
  <si>
    <t>Bad Staffelstein</t>
  </si>
  <si>
    <t>094780165165</t>
  </si>
  <si>
    <t>09478165</t>
  </si>
  <si>
    <t>Stadt Weismain</t>
  </si>
  <si>
    <t>Weismain</t>
  </si>
  <si>
    <t>094780176176</t>
  </si>
  <si>
    <t>09478176</t>
  </si>
  <si>
    <t>Gemeinde Marktgraitz, M</t>
  </si>
  <si>
    <t>Verwaltungsgemeinschaft Redwitz a.d.Rodach</t>
  </si>
  <si>
    <t>Redwitz a.d.Rodach</t>
  </si>
  <si>
    <t>094785441143</t>
  </si>
  <si>
    <t>09478143</t>
  </si>
  <si>
    <t>Markt Marktgraitz</t>
  </si>
  <si>
    <t>Marktgraitz</t>
  </si>
  <si>
    <t>Gemeinde Redwitz a.d.Rodach</t>
  </si>
  <si>
    <t>094785441155</t>
  </si>
  <si>
    <t>09478155</t>
  </si>
  <si>
    <t>Gemeinde Hochstadt a.Main</t>
  </si>
  <si>
    <t>Hochstadt a.Main</t>
  </si>
  <si>
    <t>Verwaltungsgemeinschaft Hochstadt-Marktzeuln</t>
  </si>
  <si>
    <t>Am Flecken 29</t>
  </si>
  <si>
    <t>Marktzeuln</t>
  </si>
  <si>
    <t>094785446127</t>
  </si>
  <si>
    <t>09478127</t>
  </si>
  <si>
    <t>Gemeinde Marktzeuln, M</t>
  </si>
  <si>
    <t>094785446144</t>
  </si>
  <si>
    <t>09478144</t>
  </si>
  <si>
    <t>Landratsamt Wunsiedel i.Fichtelgebirge</t>
  </si>
  <si>
    <t>Stadt Arzberg</t>
  </si>
  <si>
    <t>Arzberg</t>
  </si>
  <si>
    <t>094790112112</t>
  </si>
  <si>
    <t>09479112</t>
  </si>
  <si>
    <t>Stadt Kirchenlamitz</t>
  </si>
  <si>
    <t>Kirchenlamitz</t>
  </si>
  <si>
    <t>094790129129</t>
  </si>
  <si>
    <t>09479129</t>
  </si>
  <si>
    <t>Stadt Marktleuthen</t>
  </si>
  <si>
    <t>Marktleuthen</t>
  </si>
  <si>
    <t>094790135135</t>
  </si>
  <si>
    <t>09479135</t>
  </si>
  <si>
    <t>Große Kreisstadt Marktredwitz</t>
  </si>
  <si>
    <t>Egerstraße 2</t>
  </si>
  <si>
    <t>Marktredwitz</t>
  </si>
  <si>
    <t>094790136136</t>
  </si>
  <si>
    <t>09479136</t>
  </si>
  <si>
    <t>Gemeinde Röslau</t>
  </si>
  <si>
    <t>Röslau</t>
  </si>
  <si>
    <t>094790145145</t>
  </si>
  <si>
    <t>09479145</t>
  </si>
  <si>
    <t>Stadt Schönwald</t>
  </si>
  <si>
    <t>Schönwald</t>
  </si>
  <si>
    <t>094790150150</t>
  </si>
  <si>
    <t>09479150</t>
  </si>
  <si>
    <t>Große Kreisstadt Selb</t>
  </si>
  <si>
    <t>Selb</t>
  </si>
  <si>
    <t>094790152152</t>
  </si>
  <si>
    <t>09479152</t>
  </si>
  <si>
    <t>Stadt Weißenstadt</t>
  </si>
  <si>
    <t>Weißenstadt</t>
  </si>
  <si>
    <t>094790166166</t>
  </si>
  <si>
    <t>09479166</t>
  </si>
  <si>
    <t>Stadt Wunsiedel</t>
  </si>
  <si>
    <t>Wunsiedel</t>
  </si>
  <si>
    <t>094790169169</t>
  </si>
  <si>
    <t>09479169</t>
  </si>
  <si>
    <t>Gemeinde Höchstädt i.Fichtelgebirge</t>
  </si>
  <si>
    <t>Verwaltungsgemeinschaft Thiersheim</t>
  </si>
  <si>
    <t>Thiersheim</t>
  </si>
  <si>
    <t>094795442126</t>
  </si>
  <si>
    <t>09479126</t>
  </si>
  <si>
    <t>Gemeinde Thiersheim, M</t>
  </si>
  <si>
    <t>094795442158</t>
  </si>
  <si>
    <t>09479158</t>
  </si>
  <si>
    <t>Gemeinde Thierstein, M</t>
  </si>
  <si>
    <t>094795442159</t>
  </si>
  <si>
    <t>09479159</t>
  </si>
  <si>
    <t>Gemeinde Hohenberg a.d.Eger, St</t>
  </si>
  <si>
    <t>Verwaltungsgemeinschaft Schirnding</t>
  </si>
  <si>
    <t>Schirnding</t>
  </si>
  <si>
    <t>094795443127</t>
  </si>
  <si>
    <t>09479127</t>
  </si>
  <si>
    <t>Stadt Hohenberg a.d.Eger</t>
  </si>
  <si>
    <t>Selber Straße 14</t>
  </si>
  <si>
    <t>Hohenberg a.d.Eger</t>
  </si>
  <si>
    <t>Gemeinde Schirnding, M</t>
  </si>
  <si>
    <t>094795443147</t>
  </si>
  <si>
    <t>09479147</t>
  </si>
  <si>
    <t>Gemeinde Bad Alexandersbad</t>
  </si>
  <si>
    <t>Verwaltungsgemeinschaft Tröstau</t>
  </si>
  <si>
    <t>Tröstau</t>
  </si>
  <si>
    <t>094795444111</t>
  </si>
  <si>
    <t>09479111</t>
  </si>
  <si>
    <t>Gemeinde Nagel</t>
  </si>
  <si>
    <t>094795444138</t>
  </si>
  <si>
    <t>09479138</t>
  </si>
  <si>
    <t>Gemeinde Tröstau</t>
  </si>
  <si>
    <t>094795444161</t>
  </si>
  <si>
    <t>09479161</t>
  </si>
  <si>
    <t>Mittelfranken</t>
  </si>
  <si>
    <t>Stadt Ansbach</t>
  </si>
  <si>
    <t>Ansbach</t>
  </si>
  <si>
    <t>Postfach 607</t>
  </si>
  <si>
    <t>095610000000</t>
  </si>
  <si>
    <t>09561000</t>
  </si>
  <si>
    <t>Stadt Erlangen</t>
  </si>
  <si>
    <t>Erlangen</t>
  </si>
  <si>
    <t>095620000000</t>
  </si>
  <si>
    <t>09562000</t>
  </si>
  <si>
    <t>Stadt Fürth</t>
  </si>
  <si>
    <t>Fürth</t>
  </si>
  <si>
    <t>095630000000</t>
  </si>
  <si>
    <t>09563000</t>
  </si>
  <si>
    <t>Stadt Nürnberg</t>
  </si>
  <si>
    <t>Nürnberg</t>
  </si>
  <si>
    <t>Fünferplatz 2</t>
  </si>
  <si>
    <t>095640000000</t>
  </si>
  <si>
    <t>09564000</t>
  </si>
  <si>
    <t>Stadt Schwabach</t>
  </si>
  <si>
    <t>Schwabach</t>
  </si>
  <si>
    <t>Postfach 2120</t>
  </si>
  <si>
    <t>095650000000</t>
  </si>
  <si>
    <t>09565000</t>
  </si>
  <si>
    <t>Landratsamt Ansbach</t>
  </si>
  <si>
    <t>Markt Arberg</t>
  </si>
  <si>
    <t>Arberg</t>
  </si>
  <si>
    <t>095710113113</t>
  </si>
  <si>
    <t>09571113</t>
  </si>
  <si>
    <t>Gemeinde Aurach</t>
  </si>
  <si>
    <t>Aurach</t>
  </si>
  <si>
    <t>Im Mooshof 4</t>
  </si>
  <si>
    <t>095710114114</t>
  </si>
  <si>
    <t>09571114</t>
  </si>
  <si>
    <t>Markt Bechhofen</t>
  </si>
  <si>
    <t>Postfach 1108</t>
  </si>
  <si>
    <t>Bechhofen</t>
  </si>
  <si>
    <t>095710115115</t>
  </si>
  <si>
    <t>09571115</t>
  </si>
  <si>
    <t>Gemeinde Burgoberbach</t>
  </si>
  <si>
    <t>Burgoberbach</t>
  </si>
  <si>
    <t>Ansbacher Straße 24</t>
  </si>
  <si>
    <t>095710127127</t>
  </si>
  <si>
    <t>09571127</t>
  </si>
  <si>
    <t>Markt Colmberg</t>
  </si>
  <si>
    <t>Am Markt 1</t>
  </si>
  <si>
    <t>Colmberg</t>
  </si>
  <si>
    <t>095710130130</t>
  </si>
  <si>
    <t>09571130</t>
  </si>
  <si>
    <t>Markt Dietenhofen</t>
  </si>
  <si>
    <t>Dietenhofen</t>
  </si>
  <si>
    <t>095710135135</t>
  </si>
  <si>
    <t>09571135</t>
  </si>
  <si>
    <t>Große Kreisstadt Dinkelsbühl</t>
  </si>
  <si>
    <t>Postfach 350</t>
  </si>
  <si>
    <t>Dinkelsbühl</t>
  </si>
  <si>
    <t>095710136136</t>
  </si>
  <si>
    <t>09571136</t>
  </si>
  <si>
    <t>Markt Dürrwangen</t>
  </si>
  <si>
    <t>Sulzacher Straße 14</t>
  </si>
  <si>
    <t>Dürrwangen</t>
  </si>
  <si>
    <t>095710139139</t>
  </si>
  <si>
    <t>09571139</t>
  </si>
  <si>
    <t>Stadt Feuchtwangen</t>
  </si>
  <si>
    <t>Postfach 1257</t>
  </si>
  <si>
    <t>Feuchtwangen</t>
  </si>
  <si>
    <t>095710145145</t>
  </si>
  <si>
    <t>09571145</t>
  </si>
  <si>
    <t>Markt Flachslanden</t>
  </si>
  <si>
    <t>Flachslanden</t>
  </si>
  <si>
    <t>095710146146</t>
  </si>
  <si>
    <t>09571146</t>
  </si>
  <si>
    <t>Stadt Heilsbronn</t>
  </si>
  <si>
    <t>Kammereckerplatz 1</t>
  </si>
  <si>
    <t>Heilsbronn</t>
  </si>
  <si>
    <t>095710165165</t>
  </si>
  <si>
    <t>09571165</t>
  </si>
  <si>
    <t>Stadt Herrieden</t>
  </si>
  <si>
    <t>Herrnhof 10</t>
  </si>
  <si>
    <t>Herrieden</t>
  </si>
  <si>
    <t>095710166166</t>
  </si>
  <si>
    <t>09571166</t>
  </si>
  <si>
    <t>Gemeinde Langfurth</t>
  </si>
  <si>
    <t>Langfurth</t>
  </si>
  <si>
    <t>Hauptstraße 38</t>
  </si>
  <si>
    <t>095710170170</t>
  </si>
  <si>
    <t>09571170</t>
  </si>
  <si>
    <t>Markt Lehrberg</t>
  </si>
  <si>
    <t>Sonnenstraße 14</t>
  </si>
  <si>
    <t>Lehrberg</t>
  </si>
  <si>
    <t>095710171171</t>
  </si>
  <si>
    <t>09571171</t>
  </si>
  <si>
    <t>Stadt Leutershausen</t>
  </si>
  <si>
    <t>10</t>
  </si>
  <si>
    <t>Leutershausen</t>
  </si>
  <si>
    <t>095710174174</t>
  </si>
  <si>
    <t>09571174</t>
  </si>
  <si>
    <t>Markt Lichtenau</t>
  </si>
  <si>
    <t>Ansbacher Straße 11</t>
  </si>
  <si>
    <t>Lichtenau</t>
  </si>
  <si>
    <t>095710175175</t>
  </si>
  <si>
    <t>09571175</t>
  </si>
  <si>
    <t>Stadt Merkendorf</t>
  </si>
  <si>
    <t>Merkendorf</t>
  </si>
  <si>
    <t>095710177177</t>
  </si>
  <si>
    <t>09571177</t>
  </si>
  <si>
    <t>Gemeinde Neuendettelsau</t>
  </si>
  <si>
    <t>Neuendettelsau</t>
  </si>
  <si>
    <t>Johann-Flierl-Straße 19</t>
  </si>
  <si>
    <t>095710180180</t>
  </si>
  <si>
    <t>09571180</t>
  </si>
  <si>
    <t>Gemeinde Oberdachstetten</t>
  </si>
  <si>
    <t>Oberdachstetten</t>
  </si>
  <si>
    <t>095710183183</t>
  </si>
  <si>
    <t>09571183</t>
  </si>
  <si>
    <t>Gemeinde Petersaurach</t>
  </si>
  <si>
    <t>Petersaurach</t>
  </si>
  <si>
    <t>095710190190</t>
  </si>
  <si>
    <t>09571190</t>
  </si>
  <si>
    <t>Große Kreisstadt Rothenburg ob der Tauber</t>
  </si>
  <si>
    <t>Rothenburg ob der Tauber</t>
  </si>
  <si>
    <t>095710193193</t>
  </si>
  <si>
    <t>09571193</t>
  </si>
  <si>
    <t>Gemeinde Sachsen b.Ansbach</t>
  </si>
  <si>
    <t>Sachsen b.Ansbach</t>
  </si>
  <si>
    <t>Hauptstraße 22</t>
  </si>
  <si>
    <t>095710196196</t>
  </si>
  <si>
    <t>09571196</t>
  </si>
  <si>
    <t>Gemeinde Schnelldorf</t>
  </si>
  <si>
    <t>Schnelldorf</t>
  </si>
  <si>
    <t>Rothenburger Straße 13</t>
  </si>
  <si>
    <t>095710199199</t>
  </si>
  <si>
    <t>09571199</t>
  </si>
  <si>
    <t>Markt Schopfloch</t>
  </si>
  <si>
    <t>Friedrich-Ebert-Straße 15</t>
  </si>
  <si>
    <t>Schopfloch</t>
  </si>
  <si>
    <t>095710200200</t>
  </si>
  <si>
    <t>09571200</t>
  </si>
  <si>
    <t>Stadt Wassertrüdingen</t>
  </si>
  <si>
    <t>Wassertrüdingen</t>
  </si>
  <si>
    <t>095710214214</t>
  </si>
  <si>
    <t>09571214</t>
  </si>
  <si>
    <t>Stadt Windsbach</t>
  </si>
  <si>
    <t>Windsbach</t>
  </si>
  <si>
    <t>095710226226</t>
  </si>
  <si>
    <t>09571226</t>
  </si>
  <si>
    <t>Verwaltungsgemeinschaft Rothenburg ob der Tauber</t>
  </si>
  <si>
    <t>Laiblestraße 31</t>
  </si>
  <si>
    <t>095715501111</t>
  </si>
  <si>
    <t>09571111</t>
  </si>
  <si>
    <t>Gemeinde Gebsattel</t>
  </si>
  <si>
    <t>095715501152</t>
  </si>
  <si>
    <t>09571152</t>
  </si>
  <si>
    <t>Gemeinde Geslau</t>
  </si>
  <si>
    <t>095715501155</t>
  </si>
  <si>
    <t>09571155</t>
  </si>
  <si>
    <t>Gemeinde Insingen</t>
  </si>
  <si>
    <t>095715501169</t>
  </si>
  <si>
    <t>09571169</t>
  </si>
  <si>
    <t>Gemeinde Neusitz</t>
  </si>
  <si>
    <t>095715501181</t>
  </si>
  <si>
    <t>09571181</t>
  </si>
  <si>
    <t>Gemeinde Ohrenbach</t>
  </si>
  <si>
    <t>095715501188</t>
  </si>
  <si>
    <t>09571188</t>
  </si>
  <si>
    <t>Gemeinde Steinsfeld</t>
  </si>
  <si>
    <t>095715501205</t>
  </si>
  <si>
    <t>09571205</t>
  </si>
  <si>
    <t>Gemeinde Windelsbach</t>
  </si>
  <si>
    <t>095715501225</t>
  </si>
  <si>
    <t>09571225</t>
  </si>
  <si>
    <t>Gemeinde Buch a.Wald</t>
  </si>
  <si>
    <t>Verwaltungsgemeinschaft Schillingsfürst</t>
  </si>
  <si>
    <t>Anton-Roth-Weg 9</t>
  </si>
  <si>
    <t>Schillingsfürst</t>
  </si>
  <si>
    <t>095715502125</t>
  </si>
  <si>
    <t>09571125</t>
  </si>
  <si>
    <t>Gemeinde Diebach</t>
  </si>
  <si>
    <t>095715502134</t>
  </si>
  <si>
    <t>09571134</t>
  </si>
  <si>
    <t>Gemeinde Dombühl, M</t>
  </si>
  <si>
    <t>095715502137</t>
  </si>
  <si>
    <t>09571137</t>
  </si>
  <si>
    <t>Gemeinde Schillingsfürst, St</t>
  </si>
  <si>
    <t>095715502198</t>
  </si>
  <si>
    <t>09571198</t>
  </si>
  <si>
    <t>Gemeinde Wettringen</t>
  </si>
  <si>
    <t>095715502222</t>
  </si>
  <si>
    <t>09571222</t>
  </si>
  <si>
    <t>Gemeinde Wörnitz</t>
  </si>
  <si>
    <t>Wörnitz</t>
  </si>
  <si>
    <t>095715502228</t>
  </si>
  <si>
    <t>09571228</t>
  </si>
  <si>
    <t>Rothenburger Straße 10</t>
  </si>
  <si>
    <t>Verwaltungsgemeinschaft Weihenzell</t>
  </si>
  <si>
    <t>Ansbacher Straße 15</t>
  </si>
  <si>
    <t>Weihenzell</t>
  </si>
  <si>
    <t>095715504122</t>
  </si>
  <si>
    <t>09571122</t>
  </si>
  <si>
    <t>Gemeinde Rügland</t>
  </si>
  <si>
    <t>Rügland</t>
  </si>
  <si>
    <t>095715504194</t>
  </si>
  <si>
    <t>09571194</t>
  </si>
  <si>
    <t>Hirtenweg 24</t>
  </si>
  <si>
    <t>Gemeinde Weihenzell</t>
  </si>
  <si>
    <t>095715504217</t>
  </si>
  <si>
    <t>09571217</t>
  </si>
  <si>
    <t>Gemeinde Ornbau, St</t>
  </si>
  <si>
    <t>Verwaltungsgemeinschaft Triesdorf</t>
  </si>
  <si>
    <t>Triesdorfer Straße 8</t>
  </si>
  <si>
    <t>Weidenbach</t>
  </si>
  <si>
    <t>095715506189</t>
  </si>
  <si>
    <t>09571189</t>
  </si>
  <si>
    <t>Gemeinde Weidenbach, M</t>
  </si>
  <si>
    <t>095715506216</t>
  </si>
  <si>
    <t>09571216</t>
  </si>
  <si>
    <t>Gemeinde Burk</t>
  </si>
  <si>
    <t>Burk</t>
  </si>
  <si>
    <t>Verwaltungsgemeinschaft Dentlein a.Forst</t>
  </si>
  <si>
    <t>Dentlein a.Forst</t>
  </si>
  <si>
    <t>095715507128</t>
  </si>
  <si>
    <t>09571128</t>
  </si>
  <si>
    <t>Am Kirchplatz 4</t>
  </si>
  <si>
    <t>Gemeinde Dentlein a.Forst, M</t>
  </si>
  <si>
    <t>095715507132</t>
  </si>
  <si>
    <t>09571132</t>
  </si>
  <si>
    <t>Gemeinde Wieseth</t>
  </si>
  <si>
    <t>Wieseth</t>
  </si>
  <si>
    <t>095715507223</t>
  </si>
  <si>
    <t>09571223</t>
  </si>
  <si>
    <t>Hauptstraße67</t>
  </si>
  <si>
    <t>Gemeinde Mönchsroth</t>
  </si>
  <si>
    <t>Mönchsroth</t>
  </si>
  <si>
    <t>Verwaltungsgemeinschaft Wilburgstetten</t>
  </si>
  <si>
    <t>Alte Schulstraße 8</t>
  </si>
  <si>
    <t>Wilburgstetten</t>
  </si>
  <si>
    <t>095715508179</t>
  </si>
  <si>
    <t>09571179</t>
  </si>
  <si>
    <t>Gemeinde Weiltingen, M</t>
  </si>
  <si>
    <t>095715508218</t>
  </si>
  <si>
    <t>09571218</t>
  </si>
  <si>
    <t>Markt Weiltingen</t>
  </si>
  <si>
    <t>Schloßweg 11</t>
  </si>
  <si>
    <t>Weiltingen</t>
  </si>
  <si>
    <t>Gemeinde Wilburgstetten</t>
  </si>
  <si>
    <t>095715508224</t>
  </si>
  <si>
    <t>09571224</t>
  </si>
  <si>
    <t>Gemeinde Ehingen</t>
  </si>
  <si>
    <t>Ehingen</t>
  </si>
  <si>
    <t>Verwaltungsgemeinschaft Hesselberg</t>
  </si>
  <si>
    <t>Wittelshofener Straße 30</t>
  </si>
  <si>
    <t>095715509141</t>
  </si>
  <si>
    <t>09571141</t>
  </si>
  <si>
    <t>Gemeinde Gerolfingen</t>
  </si>
  <si>
    <t>095715509154</t>
  </si>
  <si>
    <t>09571154</t>
  </si>
  <si>
    <t>Gemeinde Röckingen</t>
  </si>
  <si>
    <t>095715509192</t>
  </si>
  <si>
    <t>09571192</t>
  </si>
  <si>
    <t>Gemeinde Unterschwaningen</t>
  </si>
  <si>
    <t>095715509208</t>
  </si>
  <si>
    <t>09571208</t>
  </si>
  <si>
    <t>Gemeinde Wittelshofen</t>
  </si>
  <si>
    <t>095715509227</t>
  </si>
  <si>
    <t>09571227</t>
  </si>
  <si>
    <t>Gemeinde Mitteleschenbach</t>
  </si>
  <si>
    <t>Mitteleschenbach</t>
  </si>
  <si>
    <t>Verwaltungsgemeinschaft Wolframs-Eschenbach</t>
  </si>
  <si>
    <t>Wolfram-von-Eschenbach-Platz 1</t>
  </si>
  <si>
    <t>Wolframs-Eschenbach</t>
  </si>
  <si>
    <t>095715538178</t>
  </si>
  <si>
    <t>09571178</t>
  </si>
  <si>
    <t>Gemeinde Wolframs-Eschenbach, St</t>
  </si>
  <si>
    <t>095715538229</t>
  </si>
  <si>
    <t>09571229</t>
  </si>
  <si>
    <t>Landratsamt Erlangen-Höchstadt</t>
  </si>
  <si>
    <t>Gemeinde Adelsdorf</t>
  </si>
  <si>
    <t>Adelsdorf</t>
  </si>
  <si>
    <t>Postfach 1102</t>
  </si>
  <si>
    <t>095720111111</t>
  </si>
  <si>
    <t>09572111</t>
  </si>
  <si>
    <t>Stadt Baiersdorf</t>
  </si>
  <si>
    <t>Postfach 26</t>
  </si>
  <si>
    <t>Baiersdorf</t>
  </si>
  <si>
    <t>095720115115</t>
  </si>
  <si>
    <t>09572115</t>
  </si>
  <si>
    <t>Gemeinde Bubenreuth</t>
  </si>
  <si>
    <t>Bubenreuth</t>
  </si>
  <si>
    <t>095720119119</t>
  </si>
  <si>
    <t>09572119</t>
  </si>
  <si>
    <t>Markt Eckental</t>
  </si>
  <si>
    <t>Eckental</t>
  </si>
  <si>
    <t>095720121121</t>
  </si>
  <si>
    <t>09572121</t>
  </si>
  <si>
    <t>Gemeinde Hemhofen</t>
  </si>
  <si>
    <t>Hemhofen</t>
  </si>
  <si>
    <t>Blumenstraße 25</t>
  </si>
  <si>
    <t>095720130130</t>
  </si>
  <si>
    <t>09572130</t>
  </si>
  <si>
    <t>Markt Heroldsberg</t>
  </si>
  <si>
    <t>Heroldsberg</t>
  </si>
  <si>
    <t>095720131131</t>
  </si>
  <si>
    <t>09572131</t>
  </si>
  <si>
    <t>Stadt Herzogenaurach</t>
  </si>
  <si>
    <t>Herzogenaurach</t>
  </si>
  <si>
    <t>095720132132</t>
  </si>
  <si>
    <t>09572132</t>
  </si>
  <si>
    <t>Stadt Höchstadt a.d.Aisch</t>
  </si>
  <si>
    <t>Höchstadt a.d.Aisch</t>
  </si>
  <si>
    <t>095720135135</t>
  </si>
  <si>
    <t>09572135</t>
  </si>
  <si>
    <t>Gemeinde Kalchreuth</t>
  </si>
  <si>
    <t>Kalchreuth</t>
  </si>
  <si>
    <t>095720137137</t>
  </si>
  <si>
    <t>09572137</t>
  </si>
  <si>
    <t>Gemeinde Möhrendorf</t>
  </si>
  <si>
    <t>Möhrendorf</t>
  </si>
  <si>
    <t>Hauptstraße 16</t>
  </si>
  <si>
    <t>095720142142</t>
  </si>
  <si>
    <t>09572142</t>
  </si>
  <si>
    <t>Gemeinde Röttenbach</t>
  </si>
  <si>
    <t>Röttenbach</t>
  </si>
  <si>
    <t>Postfach 63</t>
  </si>
  <si>
    <t>095720149149</t>
  </si>
  <si>
    <t>09572149</t>
  </si>
  <si>
    <t>Markt Wachenroth</t>
  </si>
  <si>
    <t>Wachenroth</t>
  </si>
  <si>
    <t>095720160160</t>
  </si>
  <si>
    <t>09572160</t>
  </si>
  <si>
    <t>Markt Weisendorf</t>
  </si>
  <si>
    <t>Gerbersleite 2</t>
  </si>
  <si>
    <t>Weisendorf</t>
  </si>
  <si>
    <t>095720164164</t>
  </si>
  <si>
    <t>09572164</t>
  </si>
  <si>
    <t>Gemeinde Gremsdorf</t>
  </si>
  <si>
    <t>Verwaltungsgemeinschaft Höchstadt a.d.Aisch</t>
  </si>
  <si>
    <t>095725510126</t>
  </si>
  <si>
    <t>09572126</t>
  </si>
  <si>
    <t>Gemeinde Lonnerstadt, M</t>
  </si>
  <si>
    <t>095725510139</t>
  </si>
  <si>
    <t>09572139</t>
  </si>
  <si>
    <t>Gemeinde Mühlhausen, M</t>
  </si>
  <si>
    <t>095725510143</t>
  </si>
  <si>
    <t>09572143</t>
  </si>
  <si>
    <t>Gemeinde Vestenbergsgreuth, M</t>
  </si>
  <si>
    <t>095725510159</t>
  </si>
  <si>
    <t>09572159</t>
  </si>
  <si>
    <t>Gemeinde Aurachtal</t>
  </si>
  <si>
    <t>Aurachtal</t>
  </si>
  <si>
    <t>Verwaltungsgemeinschaft Aurachtal</t>
  </si>
  <si>
    <t>Lange Straße 2</t>
  </si>
  <si>
    <t>095725512114</t>
  </si>
  <si>
    <t>09572114</t>
  </si>
  <si>
    <t>Gemeinde Oberreichenbach</t>
  </si>
  <si>
    <t>095725512147</t>
  </si>
  <si>
    <t>09572147</t>
  </si>
  <si>
    <t>Gemeinde Buckenhof</t>
  </si>
  <si>
    <t>Verwaltungsgemeinschaft Uttenreuth</t>
  </si>
  <si>
    <t>Erlanger Straße 40</t>
  </si>
  <si>
    <t>Uttenreuth</t>
  </si>
  <si>
    <t>095725514120</t>
  </si>
  <si>
    <t>09572120</t>
  </si>
  <si>
    <t>Gemeinde Marloffstein</t>
  </si>
  <si>
    <t>095725514141</t>
  </si>
  <si>
    <t>09572141</t>
  </si>
  <si>
    <t>Gemeinde Spardorf</t>
  </si>
  <si>
    <t>095725514154</t>
  </si>
  <si>
    <t>09572154</t>
  </si>
  <si>
    <t>Gemeinde Uttenreuth</t>
  </si>
  <si>
    <t>095725514158</t>
  </si>
  <si>
    <t>09572158</t>
  </si>
  <si>
    <t>Gemeinde Großenseebach</t>
  </si>
  <si>
    <t>Verwaltungsgemeinschaft Heßdorf</t>
  </si>
  <si>
    <t>Hannberger Straße 5</t>
  </si>
  <si>
    <t>Heßdorf</t>
  </si>
  <si>
    <t>095725539127</t>
  </si>
  <si>
    <t>09572127</t>
  </si>
  <si>
    <t>Gemeinde Heßdorf</t>
  </si>
  <si>
    <t>095725539133</t>
  </si>
  <si>
    <t>09572133</t>
  </si>
  <si>
    <t>Landratsamt Fürth</t>
  </si>
  <si>
    <t>Markt Ammerndorf</t>
  </si>
  <si>
    <t>Cadolzburger Straße 3</t>
  </si>
  <si>
    <t>Ammerndorf</t>
  </si>
  <si>
    <t>095730111111</t>
  </si>
  <si>
    <t>09573111</t>
  </si>
  <si>
    <t>Markt Cadolzburg</t>
  </si>
  <si>
    <t>Cadolzburg</t>
  </si>
  <si>
    <t>095730114114</t>
  </si>
  <si>
    <t>09573114</t>
  </si>
  <si>
    <t>Gemeinde Großhabersdorf</t>
  </si>
  <si>
    <t>Großhabersdorf</t>
  </si>
  <si>
    <t>Nürnberger Straße 12</t>
  </si>
  <si>
    <t>095730115115</t>
  </si>
  <si>
    <t>09573115</t>
  </si>
  <si>
    <t>Stadt Langenzenn</t>
  </si>
  <si>
    <t>Friedrich-Ebert-Straße 7</t>
  </si>
  <si>
    <t>Langenzenn</t>
  </si>
  <si>
    <t>095730120120</t>
  </si>
  <si>
    <t>09573120</t>
  </si>
  <si>
    <t>Stadt Oberasbach</t>
  </si>
  <si>
    <t>Oberasbach</t>
  </si>
  <si>
    <t>095730122122</t>
  </si>
  <si>
    <t>09573122</t>
  </si>
  <si>
    <t>Gemeinde Puschendorf</t>
  </si>
  <si>
    <t>Puschendorf</t>
  </si>
  <si>
    <t>Neustädter Straße 7</t>
  </si>
  <si>
    <t>095730124124</t>
  </si>
  <si>
    <t>09573124</t>
  </si>
  <si>
    <t>Markt Roßtal</t>
  </si>
  <si>
    <t>Roßtal</t>
  </si>
  <si>
    <t>095730125125</t>
  </si>
  <si>
    <t>09573125</t>
  </si>
  <si>
    <t>Stadt Stein</t>
  </si>
  <si>
    <t>Hauptsr. 56</t>
  </si>
  <si>
    <t>Stein</t>
  </si>
  <si>
    <t>095730127127</t>
  </si>
  <si>
    <t>09573127</t>
  </si>
  <si>
    <t>Markt Wilhermsdorf</t>
  </si>
  <si>
    <t>Hauptstraße 46</t>
  </si>
  <si>
    <t>Wilhermsdorf</t>
  </si>
  <si>
    <t>095730133133</t>
  </si>
  <si>
    <t>09573133</t>
  </si>
  <si>
    <t>Stadt Zirndorf</t>
  </si>
  <si>
    <t>Zirndorf</t>
  </si>
  <si>
    <t>095730134134</t>
  </si>
  <si>
    <t>09573134</t>
  </si>
  <si>
    <t>Gemeinde Seukendorf</t>
  </si>
  <si>
    <t>Verwaltungsgemeinschaft Veitsbronn</t>
  </si>
  <si>
    <t>Nürnberger Straße 2</t>
  </si>
  <si>
    <t>Veitsbronn</t>
  </si>
  <si>
    <t>095735517126</t>
  </si>
  <si>
    <t>09573126</t>
  </si>
  <si>
    <t>Gemeinde Veitsbronn</t>
  </si>
  <si>
    <t>095735517130</t>
  </si>
  <si>
    <t>09573130</t>
  </si>
  <si>
    <t>Gemeinde Obermichelbach</t>
  </si>
  <si>
    <t>Obermichelbach</t>
  </si>
  <si>
    <t>Verwaltungsgemeinschaft Obermichelbach-Tuchenbach</t>
  </si>
  <si>
    <t>Vacher Straße 25</t>
  </si>
  <si>
    <t>095735540123</t>
  </si>
  <si>
    <t>09573123</t>
  </si>
  <si>
    <t>Gemeinde Tuchenbach</t>
  </si>
  <si>
    <t>095735540129</t>
  </si>
  <si>
    <t>09573129</t>
  </si>
  <si>
    <t>Landratsamt Nürnberger Land</t>
  </si>
  <si>
    <t>Stadt Altdorf b.Nürnberg</t>
  </si>
  <si>
    <t>Röderstraße 10</t>
  </si>
  <si>
    <t>Altdorf b.Nürnberg</t>
  </si>
  <si>
    <t>095740112112</t>
  </si>
  <si>
    <t>09574112</t>
  </si>
  <si>
    <t>Gemeinde Burgthann</t>
  </si>
  <si>
    <t>Burgthann</t>
  </si>
  <si>
    <t>095740117117</t>
  </si>
  <si>
    <t>09574117</t>
  </si>
  <si>
    <t>Markt Feucht</t>
  </si>
  <si>
    <t>Feucht</t>
  </si>
  <si>
    <t>095740123123</t>
  </si>
  <si>
    <t>09574123</t>
  </si>
  <si>
    <t>Stadt Hersbruck</t>
  </si>
  <si>
    <t>Postfach 540</t>
  </si>
  <si>
    <t>Hersbruck</t>
  </si>
  <si>
    <t>095740132132</t>
  </si>
  <si>
    <t>09574132</t>
  </si>
  <si>
    <t>Gemeinde Kirchensittenbach</t>
  </si>
  <si>
    <t>Kirchensittenbach</t>
  </si>
  <si>
    <t>Rathausgasse 1</t>
  </si>
  <si>
    <t>095740135135</t>
  </si>
  <si>
    <t>09574135</t>
  </si>
  <si>
    <t>Stadt Lauf a.d.Pegnitz</t>
  </si>
  <si>
    <t>Postfach 100244</t>
  </si>
  <si>
    <t>Lauf a.d.Pegnitz</t>
  </si>
  <si>
    <t>095740138138</t>
  </si>
  <si>
    <t>09574138</t>
  </si>
  <si>
    <t>Gemeinde Leinburg</t>
  </si>
  <si>
    <t>Leinburg</t>
  </si>
  <si>
    <t>Haidelbacher Straße 3</t>
  </si>
  <si>
    <t>095740139139</t>
  </si>
  <si>
    <t>09574139</t>
  </si>
  <si>
    <t>Markt Neuhaus a.d.Pegnitz</t>
  </si>
  <si>
    <t>Unterer Markt 9</t>
  </si>
  <si>
    <t>Neuhaus a.d.Pegnitz</t>
  </si>
  <si>
    <t>095740140140</t>
  </si>
  <si>
    <t>09574140</t>
  </si>
  <si>
    <t>Gemeinde Neunkirchen a.Sand</t>
  </si>
  <si>
    <t>Neunkirchen a.Sand</t>
  </si>
  <si>
    <t>Hirtenweg 2-4</t>
  </si>
  <si>
    <t>095740141141</t>
  </si>
  <si>
    <t>09574141</t>
  </si>
  <si>
    <t>Gemeinde Ottensoos</t>
  </si>
  <si>
    <t>Ottensoos</t>
  </si>
  <si>
    <t>095740146146</t>
  </si>
  <si>
    <t>09574146</t>
  </si>
  <si>
    <t>Gemeinde Pommelsbrunn</t>
  </si>
  <si>
    <t>Pommelsbrunn</t>
  </si>
  <si>
    <t>095740147147</t>
  </si>
  <si>
    <t>09574147</t>
  </si>
  <si>
    <t>Gemeinde Reichenschwand</t>
  </si>
  <si>
    <t>Reichenschwand</t>
  </si>
  <si>
    <t>Nürnberger Straße 20</t>
  </si>
  <si>
    <t>095740150150</t>
  </si>
  <si>
    <t>09574150</t>
  </si>
  <si>
    <t>Stadt Röthenbach a.d.Pegnitz</t>
  </si>
  <si>
    <t>Friedrichsplatz 21</t>
  </si>
  <si>
    <t>Röthenbach a.d.Pegnitz</t>
  </si>
  <si>
    <t>095740152152</t>
  </si>
  <si>
    <t>09574152</t>
  </si>
  <si>
    <t>Gemeinde Rückersdorf</t>
  </si>
  <si>
    <t>Rückersdorf</t>
  </si>
  <si>
    <t>095740154154</t>
  </si>
  <si>
    <t>09574154</t>
  </si>
  <si>
    <t>Markt Schnaittach</t>
  </si>
  <si>
    <t>Schnaittach</t>
  </si>
  <si>
    <t>095740155155</t>
  </si>
  <si>
    <t>09574155</t>
  </si>
  <si>
    <t>Gemeinde Schwaig b.Nürnberg</t>
  </si>
  <si>
    <t>Schwaig b.Nürnberg</t>
  </si>
  <si>
    <t>Gartenstraße 1</t>
  </si>
  <si>
    <t>095740156156</t>
  </si>
  <si>
    <t>09574156</t>
  </si>
  <si>
    <t>Gemeinde Schwarzenbruck</t>
  </si>
  <si>
    <t>Schwarzenbruck</t>
  </si>
  <si>
    <t>Regensburger Straße 16</t>
  </si>
  <si>
    <t>095740157157</t>
  </si>
  <si>
    <t>09574157</t>
  </si>
  <si>
    <t>Gemeinde Simmelsdorf</t>
  </si>
  <si>
    <t>Simmelsdorf</t>
  </si>
  <si>
    <t>Nürnberger Straße 16</t>
  </si>
  <si>
    <t>095740158158</t>
  </si>
  <si>
    <t>09574158</t>
  </si>
  <si>
    <t>Gemeinde Winkelhaid</t>
  </si>
  <si>
    <t>Winkelhaid</t>
  </si>
  <si>
    <t>Penzenhofener Straße 1</t>
  </si>
  <si>
    <t>095740164164</t>
  </si>
  <si>
    <t>09574164</t>
  </si>
  <si>
    <t>Gemeinde Hartenstein</t>
  </si>
  <si>
    <t>Marktplatz 9</t>
  </si>
  <si>
    <t>095745527129</t>
  </si>
  <si>
    <t>09574129</t>
  </si>
  <si>
    <t>Gemeinde Velden, St</t>
  </si>
  <si>
    <t>095745527160</t>
  </si>
  <si>
    <t>09574160</t>
  </si>
  <si>
    <t>Gemeinde Vorra</t>
  </si>
  <si>
    <t>095745527161</t>
  </si>
  <si>
    <t>09574161</t>
  </si>
  <si>
    <t>Gemeinde Alfeld</t>
  </si>
  <si>
    <t>Verwaltungsgemeinschaft Happurg</t>
  </si>
  <si>
    <t>Happurg</t>
  </si>
  <si>
    <t>095745528111</t>
  </si>
  <si>
    <t>09574111</t>
  </si>
  <si>
    <t>Gemeinde Happurg</t>
  </si>
  <si>
    <t>095745528128</t>
  </si>
  <si>
    <t>09574128</t>
  </si>
  <si>
    <t>Gemeinde Engelthal</t>
  </si>
  <si>
    <t>Verwaltungsgemeinschaft Henfenfeld</t>
  </si>
  <si>
    <t>Kirchenstraße 10</t>
  </si>
  <si>
    <t>Henfenfeld</t>
  </si>
  <si>
    <t>095745529120</t>
  </si>
  <si>
    <t>09574120</t>
  </si>
  <si>
    <t>Gemeinde Henfenfeld</t>
  </si>
  <si>
    <t>095745529131</t>
  </si>
  <si>
    <t>09574131</t>
  </si>
  <si>
    <t>Gemeinde Offenhausen</t>
  </si>
  <si>
    <t>095745529145</t>
  </si>
  <si>
    <t>09574145</t>
  </si>
  <si>
    <t>Landratsamt Neustadt a.d.Aisch-Bad Windsheim</t>
  </si>
  <si>
    <t>Stadt Bad Windsheim</t>
  </si>
  <si>
    <t>Postfach 260</t>
  </si>
  <si>
    <t>Bad Windsheim</t>
  </si>
  <si>
    <t>095750112112</t>
  </si>
  <si>
    <t>09575112</t>
  </si>
  <si>
    <t>Markt Burghaslach</t>
  </si>
  <si>
    <t>Burghaslach</t>
  </si>
  <si>
    <t>095750116116</t>
  </si>
  <si>
    <t>09575116</t>
  </si>
  <si>
    <t>Gemeinde Dietersheim</t>
  </si>
  <si>
    <t>Dietersheim</t>
  </si>
  <si>
    <t>095750119119</t>
  </si>
  <si>
    <t>09575119</t>
  </si>
  <si>
    <t>Markt Emskirchen</t>
  </si>
  <si>
    <t>Erlanger Straße 2</t>
  </si>
  <si>
    <t>Emskirchen</t>
  </si>
  <si>
    <t>095750121121</t>
  </si>
  <si>
    <t>09575121</t>
  </si>
  <si>
    <t>Markt Ipsheim</t>
  </si>
  <si>
    <t>Ipsheim</t>
  </si>
  <si>
    <t>095750135135</t>
  </si>
  <si>
    <t>09575135</t>
  </si>
  <si>
    <t>Markt Markt Erlbach</t>
  </si>
  <si>
    <t>Neue Straße 16</t>
  </si>
  <si>
    <t>Markt Erlbach</t>
  </si>
  <si>
    <t>095750145145</t>
  </si>
  <si>
    <t>09575145</t>
  </si>
  <si>
    <t>Stadt Neustadt a.d.Aisch</t>
  </si>
  <si>
    <t>Postfach 1669</t>
  </si>
  <si>
    <t>Neustadt a.d.Aisch</t>
  </si>
  <si>
    <t>095750153153</t>
  </si>
  <si>
    <t>09575153</t>
  </si>
  <si>
    <t>Markt Obernzenn</t>
  </si>
  <si>
    <t>Obernzenn</t>
  </si>
  <si>
    <t>095750156156</t>
  </si>
  <si>
    <t>09575156</t>
  </si>
  <si>
    <t>Gemeinde Langenfeld</t>
  </si>
  <si>
    <t>Verwaltungsgemeinschaft Scheinfeld</t>
  </si>
  <si>
    <t>Postfach 160</t>
  </si>
  <si>
    <t>Scheinfeld</t>
  </si>
  <si>
    <t>095755518138</t>
  </si>
  <si>
    <t>09575138</t>
  </si>
  <si>
    <t>Gemeinde Markt Bibart, M</t>
  </si>
  <si>
    <t>095755518144</t>
  </si>
  <si>
    <t>09575144</t>
  </si>
  <si>
    <t>Gemeinde Markt Taschendorf, M</t>
  </si>
  <si>
    <t>095755518147</t>
  </si>
  <si>
    <t>09575147</t>
  </si>
  <si>
    <t>Gemeinde Oberscheinfeld, M</t>
  </si>
  <si>
    <t>095755518157</t>
  </si>
  <si>
    <t>09575157</t>
  </si>
  <si>
    <t>Gemeinde Scheinfeld, St</t>
  </si>
  <si>
    <t>095755518161</t>
  </si>
  <si>
    <t>09575161</t>
  </si>
  <si>
    <t>Gemeinde Sugenheim, M</t>
  </si>
  <si>
    <t>095755518165</t>
  </si>
  <si>
    <t>09575165</t>
  </si>
  <si>
    <t>Gemeinde Ergersheim</t>
  </si>
  <si>
    <t>Verwaltungsgemeinschaft Uffenheim</t>
  </si>
  <si>
    <t>Uffenheim</t>
  </si>
  <si>
    <t>095755519122</t>
  </si>
  <si>
    <t>09575122</t>
  </si>
  <si>
    <t>Gemeinde Gollhofen</t>
  </si>
  <si>
    <t>095755519127</t>
  </si>
  <si>
    <t>09575127</t>
  </si>
  <si>
    <t>Gemeinde Hemmersheim</t>
  </si>
  <si>
    <t>095755519130</t>
  </si>
  <si>
    <t>09575130</t>
  </si>
  <si>
    <t>Gemeinde Ippesheim, M</t>
  </si>
  <si>
    <t>095755519134</t>
  </si>
  <si>
    <t>09575134</t>
  </si>
  <si>
    <t>Markt Ippesheim</t>
  </si>
  <si>
    <t>Gemeinde Markt Nordheim, M</t>
  </si>
  <si>
    <t>095755519146</t>
  </si>
  <si>
    <t>09575146</t>
  </si>
  <si>
    <t>Gemeinde Oberickelsheim</t>
  </si>
  <si>
    <t>095755519155</t>
  </si>
  <si>
    <t>09575155</t>
  </si>
  <si>
    <t>Gemeinde Simmershofen</t>
  </si>
  <si>
    <t>095755519163</t>
  </si>
  <si>
    <t>09575163</t>
  </si>
  <si>
    <t>Gemeinde Uffenheim, St</t>
  </si>
  <si>
    <t>095755519168</t>
  </si>
  <si>
    <t>09575168</t>
  </si>
  <si>
    <t>Gemeinde Weigenheim</t>
  </si>
  <si>
    <t>095755519179</t>
  </si>
  <si>
    <t>09575179</t>
  </si>
  <si>
    <t>Gemeinde Hagenbüchach</t>
  </si>
  <si>
    <t>Verwaltungsgemeinschaft Hagenbüchach-Wilhelmsdorf</t>
  </si>
  <si>
    <t>Hugenottenplatz 8</t>
  </si>
  <si>
    <t>Wilhelmsdorf</t>
  </si>
  <si>
    <t>095755520129</t>
  </si>
  <si>
    <t>09575129</t>
  </si>
  <si>
    <t>Gemeinde Wilhelmsdorf</t>
  </si>
  <si>
    <t>095755520181</t>
  </si>
  <si>
    <t>09575181</t>
  </si>
  <si>
    <t>Gemeinde Baudenbach, M</t>
  </si>
  <si>
    <t>Verwaltungsgemeinschaft Diespeck</t>
  </si>
  <si>
    <t>Diespeck</t>
  </si>
  <si>
    <t>095755521113</t>
  </si>
  <si>
    <t>09575113</t>
  </si>
  <si>
    <t>Gemeinde Diespeck</t>
  </si>
  <si>
    <t>095755521118</t>
  </si>
  <si>
    <t>09575118</t>
  </si>
  <si>
    <t>Gemeinde Gutenstetten</t>
  </si>
  <si>
    <t>095755521128</t>
  </si>
  <si>
    <t>09575128</t>
  </si>
  <si>
    <t>Gemeinde Münchsteinach</t>
  </si>
  <si>
    <t>095755521150</t>
  </si>
  <si>
    <t>09575150</t>
  </si>
  <si>
    <t>Gemeinde Dachsbach, M</t>
  </si>
  <si>
    <t>Verwaltungsgemeinschaft Uehlfeld</t>
  </si>
  <si>
    <t>Rosenhofstraße 6</t>
  </si>
  <si>
    <t>Uehlfeld</t>
  </si>
  <si>
    <t>095755522117</t>
  </si>
  <si>
    <t>09575117</t>
  </si>
  <si>
    <t>Gemeinde Gerhardshofen</t>
  </si>
  <si>
    <t>095755522125</t>
  </si>
  <si>
    <t>09575125</t>
  </si>
  <si>
    <t>Gemeinde Uehlfeld, M</t>
  </si>
  <si>
    <t>095755522167</t>
  </si>
  <si>
    <t>09575167</t>
  </si>
  <si>
    <t>Gemeinde Burgbernheim, St</t>
  </si>
  <si>
    <t>Verwaltungsgemeinschaft Burgbernheim</t>
  </si>
  <si>
    <t>Burgbernheim</t>
  </si>
  <si>
    <t>095755524115</t>
  </si>
  <si>
    <t>09575115</t>
  </si>
  <si>
    <t>Gemeinde Gallmersgarten</t>
  </si>
  <si>
    <t>095755524124</t>
  </si>
  <si>
    <t>09575124</t>
  </si>
  <si>
    <t>Gemeinde Illesheim</t>
  </si>
  <si>
    <t>095755524133</t>
  </si>
  <si>
    <t>09575133</t>
  </si>
  <si>
    <t>Gemeinde Marktbergel, M</t>
  </si>
  <si>
    <t>095755524143</t>
  </si>
  <si>
    <t>09575143</t>
  </si>
  <si>
    <t>Gemeinde Neuhof a.d.Zenn, M</t>
  </si>
  <si>
    <t>Verwaltungsgemeinschaft Neuhof a.d.Zenn</t>
  </si>
  <si>
    <t>Neuhof a.d.Zenn</t>
  </si>
  <si>
    <t>095755525152</t>
  </si>
  <si>
    <t>09575152</t>
  </si>
  <si>
    <t>Gemeinde Trautskirchen</t>
  </si>
  <si>
    <t>095755525166</t>
  </si>
  <si>
    <t>09575166</t>
  </si>
  <si>
    <t>Landratsamt Roth</t>
  </si>
  <si>
    <t>Stadt Abenberg</t>
  </si>
  <si>
    <t>Abenberg</t>
  </si>
  <si>
    <t>095760111111</t>
  </si>
  <si>
    <t>09576111</t>
  </si>
  <si>
    <t>Markt Allersberg</t>
  </si>
  <si>
    <t>Allersberg</t>
  </si>
  <si>
    <t>095760113113</t>
  </si>
  <si>
    <t>09576113</t>
  </si>
  <si>
    <t>Gemeinde Büchenbach</t>
  </si>
  <si>
    <t>Büchenbach</t>
  </si>
  <si>
    <t>Rother Straße 8</t>
  </si>
  <si>
    <t>095760117117</t>
  </si>
  <si>
    <t>09576117</t>
  </si>
  <si>
    <t>Gemeinde Georgensgmünd</t>
  </si>
  <si>
    <t>Georgensgmünd</t>
  </si>
  <si>
    <t>Bahnhofstraße 4</t>
  </si>
  <si>
    <t>095760121121</t>
  </si>
  <si>
    <t>09576121</t>
  </si>
  <si>
    <t>Stadt Greding</t>
  </si>
  <si>
    <t>Marktplatz 11 + 13</t>
  </si>
  <si>
    <t>Greding</t>
  </si>
  <si>
    <t>095760122122</t>
  </si>
  <si>
    <t>09576122</t>
  </si>
  <si>
    <t>Stadt Heideck</t>
  </si>
  <si>
    <t>Heideck</t>
  </si>
  <si>
    <t>095760126126</t>
  </si>
  <si>
    <t>09576126</t>
  </si>
  <si>
    <t>Stadt Hilpoltstein</t>
  </si>
  <si>
    <t>Hilpoltstein</t>
  </si>
  <si>
    <t>095760127127</t>
  </si>
  <si>
    <t>09576127</t>
  </si>
  <si>
    <t>Gemeinde Kammerstein</t>
  </si>
  <si>
    <t>Kammerstein</t>
  </si>
  <si>
    <t>Dorfstraße 10</t>
  </si>
  <si>
    <t>095760128128</t>
  </si>
  <si>
    <t>09576128</t>
  </si>
  <si>
    <t>Markt Schwanstetten</t>
  </si>
  <si>
    <t>Schwanstetten</t>
  </si>
  <si>
    <t>095760132132</t>
  </si>
  <si>
    <t>09576132</t>
  </si>
  <si>
    <t>Gemeinde Rednitzhembach</t>
  </si>
  <si>
    <t>Rednitzhembach</t>
  </si>
  <si>
    <t>095760137137</t>
  </si>
  <si>
    <t>09576137</t>
  </si>
  <si>
    <t>095760141141</t>
  </si>
  <si>
    <t>09576141</t>
  </si>
  <si>
    <t>Gemeinde Rohr</t>
  </si>
  <si>
    <t>Rohr</t>
  </si>
  <si>
    <t>Alte Gasse 1</t>
  </si>
  <si>
    <t>095760142142</t>
  </si>
  <si>
    <t>09576142</t>
  </si>
  <si>
    <t>Stadt Roth</t>
  </si>
  <si>
    <t>Postfach 1462</t>
  </si>
  <si>
    <t>Roth</t>
  </si>
  <si>
    <t>095760143143</t>
  </si>
  <si>
    <t>09576143</t>
  </si>
  <si>
    <t>Stadt Spalt</t>
  </si>
  <si>
    <t>Herrengasse 10</t>
  </si>
  <si>
    <t>Spalt</t>
  </si>
  <si>
    <t>095760147147</t>
  </si>
  <si>
    <t>09576147</t>
  </si>
  <si>
    <t>Markt Thalmässing</t>
  </si>
  <si>
    <t>Stettener Straße 26</t>
  </si>
  <si>
    <t>Thalmässing</t>
  </si>
  <si>
    <t>095760148148</t>
  </si>
  <si>
    <t>09576148</t>
  </si>
  <si>
    <t>Markt Wendelstein</t>
  </si>
  <si>
    <t>Wendelstein</t>
  </si>
  <si>
    <t>095760151151</t>
  </si>
  <si>
    <t>09576151</t>
  </si>
  <si>
    <t>Landratsamt Weißenburg-Gunzenhausen</t>
  </si>
  <si>
    <t>Gemeinde Muhr a.See</t>
  </si>
  <si>
    <t>Muhr a.See</t>
  </si>
  <si>
    <t>Rosenau 1</t>
  </si>
  <si>
    <t>095770114114</t>
  </si>
  <si>
    <t>09577114</t>
  </si>
  <si>
    <t>Stadt Gunzenhausen</t>
  </si>
  <si>
    <t>Postfach 1552</t>
  </si>
  <si>
    <t>Gunzenhausen</t>
  </si>
  <si>
    <t>095770136136</t>
  </si>
  <si>
    <t>09577136</t>
  </si>
  <si>
    <t>Gemeinde Langenaltheim</t>
  </si>
  <si>
    <t>Langenaltheim</t>
  </si>
  <si>
    <t>Untere Hauptstraße 15</t>
  </si>
  <si>
    <t>095770148148</t>
  </si>
  <si>
    <t>09577148</t>
  </si>
  <si>
    <t>Stadt Pappenheim</t>
  </si>
  <si>
    <t>Pappenheim</t>
  </si>
  <si>
    <t>095770158158</t>
  </si>
  <si>
    <t>09577158</t>
  </si>
  <si>
    <t>Markt Pleinfeld</t>
  </si>
  <si>
    <t>Pleinfeld</t>
  </si>
  <si>
    <t>095770161161</t>
  </si>
  <si>
    <t>09577161</t>
  </si>
  <si>
    <t>Gemeinde Polsingen</t>
  </si>
  <si>
    <t>Polsingen</t>
  </si>
  <si>
    <t>Frankenstraße 38</t>
  </si>
  <si>
    <t>095770162162</t>
  </si>
  <si>
    <t>09577162</t>
  </si>
  <si>
    <t>Gemeinde Solnhofen</t>
  </si>
  <si>
    <t>Solnhofen</t>
  </si>
  <si>
    <t>095770168168</t>
  </si>
  <si>
    <t>09577168</t>
  </si>
  <si>
    <t>Stadt Treuchtlingen</t>
  </si>
  <si>
    <t>Treuchtlingen</t>
  </si>
  <si>
    <t>095770173173</t>
  </si>
  <si>
    <t>09577173</t>
  </si>
  <si>
    <t>Große Kreisstadt Weißenburg i.Bay.</t>
  </si>
  <si>
    <t>Weißenburg i.Bay.</t>
  </si>
  <si>
    <t>095770177177</t>
  </si>
  <si>
    <t>09577177</t>
  </si>
  <si>
    <t>Gemeinde Absberg, M</t>
  </si>
  <si>
    <t>Verwaltungsgemeinschaft Gunzenhausen</t>
  </si>
  <si>
    <t>Frankenmuther Straße 2 d</t>
  </si>
  <si>
    <t>095775532111</t>
  </si>
  <si>
    <t>09577111</t>
  </si>
  <si>
    <t>Markt Absberg</t>
  </si>
  <si>
    <t>Reutbergstraße 34</t>
  </si>
  <si>
    <t>Gemeinde Haundorf</t>
  </si>
  <si>
    <t>095775532138</t>
  </si>
  <si>
    <t>09577138</t>
  </si>
  <si>
    <t>Gemeinde Pfofeld</t>
  </si>
  <si>
    <t>095775532159</t>
  </si>
  <si>
    <t>09577159</t>
  </si>
  <si>
    <t>Gemeinde Theilenhofen</t>
  </si>
  <si>
    <t>095775532172</t>
  </si>
  <si>
    <t>09577172</t>
  </si>
  <si>
    <t>Gemeinde Alesheim</t>
  </si>
  <si>
    <t>Verwaltungsgemeinschaft Altmühltal</t>
  </si>
  <si>
    <t>Meinheim</t>
  </si>
  <si>
    <t>095775533113</t>
  </si>
  <si>
    <t>09577113</t>
  </si>
  <si>
    <t>Gemeinde Dittenheim</t>
  </si>
  <si>
    <t>095775533122</t>
  </si>
  <si>
    <t>09577122</t>
  </si>
  <si>
    <t>Gemeinde Markt Berolzheim, M</t>
  </si>
  <si>
    <t>095775533149</t>
  </si>
  <si>
    <t>09577149</t>
  </si>
  <si>
    <t>Gemeinde Meinheim</t>
  </si>
  <si>
    <t>095775533150</t>
  </si>
  <si>
    <t>09577150</t>
  </si>
  <si>
    <t>Gemeinde Ellingen, St</t>
  </si>
  <si>
    <t>Verwaltungsgemeinschaft Ellingen</t>
  </si>
  <si>
    <t>Ellingen</t>
  </si>
  <si>
    <t>095775534125</t>
  </si>
  <si>
    <t>09577125</t>
  </si>
  <si>
    <t>Gemeinde Ettenstatt</t>
  </si>
  <si>
    <t>095775534127</t>
  </si>
  <si>
    <t>09577127</t>
  </si>
  <si>
    <t>Gemeinde Höttingen</t>
  </si>
  <si>
    <t>095775534141</t>
  </si>
  <si>
    <t>09577141</t>
  </si>
  <si>
    <t>Verwaltungsgemeinschaft Nennslingen</t>
  </si>
  <si>
    <t>Schmiedgasse 1</t>
  </si>
  <si>
    <t>Nennslingen</t>
  </si>
  <si>
    <t>095775535115</t>
  </si>
  <si>
    <t>09577115</t>
  </si>
  <si>
    <t>Gemeinde Burgsalach</t>
  </si>
  <si>
    <t>095775535120</t>
  </si>
  <si>
    <t>09577120</t>
  </si>
  <si>
    <t>Gemeinde Nennslingen, M</t>
  </si>
  <si>
    <t>095775535151</t>
  </si>
  <si>
    <t>09577151</t>
  </si>
  <si>
    <t>Gemeinde Raitenbuch</t>
  </si>
  <si>
    <t>095775535163</t>
  </si>
  <si>
    <t>09577163</t>
  </si>
  <si>
    <t>Gemeinde Gnotzheim, M</t>
  </si>
  <si>
    <t>Verwaltungsgemeinschaft Hahnenkamm</t>
  </si>
  <si>
    <t>Ringstraße 12</t>
  </si>
  <si>
    <t>Heidenheim</t>
  </si>
  <si>
    <t>095775536133</t>
  </si>
  <si>
    <t>09577133</t>
  </si>
  <si>
    <t>Gemeinde Heidenheim, M</t>
  </si>
  <si>
    <t>095775536140</t>
  </si>
  <si>
    <t>09577140</t>
  </si>
  <si>
    <t>Gemeinde Westheim</t>
  </si>
  <si>
    <t>095775536179</t>
  </si>
  <si>
    <t>09577179</t>
  </si>
  <si>
    <t>Unterfranken</t>
  </si>
  <si>
    <t>Stadt Aschaffenburg</t>
  </si>
  <si>
    <t>Aschaffenburg</t>
  </si>
  <si>
    <t>Postfach 100163</t>
  </si>
  <si>
    <t>096610000000</t>
  </si>
  <si>
    <t>09661000</t>
  </si>
  <si>
    <t>Stadt Schweinfurt</t>
  </si>
  <si>
    <t>Schweinfurt</t>
  </si>
  <si>
    <t>096620000000</t>
  </si>
  <si>
    <t>09662000</t>
  </si>
  <si>
    <t>Stadt Würzburg</t>
  </si>
  <si>
    <t>Würzburg</t>
  </si>
  <si>
    <t>Rückermainstraße 2</t>
  </si>
  <si>
    <t>096630000000</t>
  </si>
  <si>
    <t>09663000</t>
  </si>
  <si>
    <t>Landratsamt Aschaffenburg</t>
  </si>
  <si>
    <t>Stadt Alzenau</t>
  </si>
  <si>
    <t>Hanauer Straße 1</t>
  </si>
  <si>
    <t>Alzenau</t>
  </si>
  <si>
    <t>096710111111</t>
  </si>
  <si>
    <t>09671111</t>
  </si>
  <si>
    <t>Gemeinde Bessenbach</t>
  </si>
  <si>
    <t>Bessenbach</t>
  </si>
  <si>
    <t>Ludwig-Straub-Straße 2</t>
  </si>
  <si>
    <t>096710112112</t>
  </si>
  <si>
    <t>09671112</t>
  </si>
  <si>
    <t>Gemeinde Karlstein a.Main</t>
  </si>
  <si>
    <t>Karlstein a.Main</t>
  </si>
  <si>
    <t>Am Oberborn 1</t>
  </si>
  <si>
    <t>096710114114</t>
  </si>
  <si>
    <t>09671114</t>
  </si>
  <si>
    <t>Gemeinde Geiselbach</t>
  </si>
  <si>
    <t>Geiselbach</t>
  </si>
  <si>
    <t>096710119119</t>
  </si>
  <si>
    <t>09671119</t>
  </si>
  <si>
    <t>Gemeinde Glattbach</t>
  </si>
  <si>
    <t>Glattbach</t>
  </si>
  <si>
    <t>Schulstraße 17</t>
  </si>
  <si>
    <t>096710120120</t>
  </si>
  <si>
    <t>09671120</t>
  </si>
  <si>
    <t>Markt Goldbach</t>
  </si>
  <si>
    <t>Goldbach</t>
  </si>
  <si>
    <t>096710121121</t>
  </si>
  <si>
    <t>09671121</t>
  </si>
  <si>
    <t>Markt Großostheim</t>
  </si>
  <si>
    <t>Postfach 1280</t>
  </si>
  <si>
    <t>Großostheim</t>
  </si>
  <si>
    <t>096710122122</t>
  </si>
  <si>
    <t>09671122</t>
  </si>
  <si>
    <t>096710124124</t>
  </si>
  <si>
    <t>09671124</t>
  </si>
  <si>
    <t>Markt Hösbach</t>
  </si>
  <si>
    <t>Hösbach</t>
  </si>
  <si>
    <t>096710130130</t>
  </si>
  <si>
    <t>09671130</t>
  </si>
  <si>
    <t>Gemeinde Johannesberg</t>
  </si>
  <si>
    <t>Johannesberg</t>
  </si>
  <si>
    <t>Oberafferbacher Straße 12</t>
  </si>
  <si>
    <t>096710133133</t>
  </si>
  <si>
    <t>09671133</t>
  </si>
  <si>
    <t>Gemeinde Kahl a.Main</t>
  </si>
  <si>
    <t>Kahl a.Main</t>
  </si>
  <si>
    <t>096710134134</t>
  </si>
  <si>
    <t>09671134</t>
  </si>
  <si>
    <t>Gemeinde Kleinostheim</t>
  </si>
  <si>
    <t>Kleinostheim</t>
  </si>
  <si>
    <t>096710136136</t>
  </si>
  <si>
    <t>09671136</t>
  </si>
  <si>
    <t>Gemeinde Laufach</t>
  </si>
  <si>
    <t>Laufach</t>
  </si>
  <si>
    <t>096710139139</t>
  </si>
  <si>
    <t>09671139</t>
  </si>
  <si>
    <t>Gemeinde Mainaschaff</t>
  </si>
  <si>
    <t>Mainaschaff</t>
  </si>
  <si>
    <t>096710140140</t>
  </si>
  <si>
    <t>09671140</t>
  </si>
  <si>
    <t>Markt Mömbris</t>
  </si>
  <si>
    <t>Schimborner Straße 6</t>
  </si>
  <si>
    <t>Mömbris</t>
  </si>
  <si>
    <t>096710143143</t>
  </si>
  <si>
    <t>09671143</t>
  </si>
  <si>
    <t>Gemeinde Rothenbuch</t>
  </si>
  <si>
    <t>Rothenbuch</t>
  </si>
  <si>
    <t>Schloßplatz 1</t>
  </si>
  <si>
    <t>096710148148</t>
  </si>
  <si>
    <t>09671148</t>
  </si>
  <si>
    <t>Gemeinde Sailauf</t>
  </si>
  <si>
    <t>Sailauf</t>
  </si>
  <si>
    <t>Rathausstraße 9</t>
  </si>
  <si>
    <t>096710150150</t>
  </si>
  <si>
    <t>09671150</t>
  </si>
  <si>
    <t>Markt Stockstadt a.Main</t>
  </si>
  <si>
    <t>Postfach 1010</t>
  </si>
  <si>
    <t>Stockstadt a.Main</t>
  </si>
  <si>
    <t>096710155155</t>
  </si>
  <si>
    <t>09671155</t>
  </si>
  <si>
    <t>Gemeinde Waldaschaff</t>
  </si>
  <si>
    <t>Waldaschaff</t>
  </si>
  <si>
    <t>Am Mühlbach 5</t>
  </si>
  <si>
    <t>096710156156</t>
  </si>
  <si>
    <t>09671156</t>
  </si>
  <si>
    <t>Gemeinde Weibersbrunn</t>
  </si>
  <si>
    <t>Weibersbrunn</t>
  </si>
  <si>
    <t>Jakob-Gross-Straße 20</t>
  </si>
  <si>
    <t>096710157157</t>
  </si>
  <si>
    <t>09671157</t>
  </si>
  <si>
    <t>Gemeinde Heigenbrücken</t>
  </si>
  <si>
    <t>Heigenbrücken</t>
  </si>
  <si>
    <t>Verwaltungsgemeinschaft Heigenbrücken</t>
  </si>
  <si>
    <t>096715602126</t>
  </si>
  <si>
    <t>09671126</t>
  </si>
  <si>
    <t>Gemeinde Heinrichsthal</t>
  </si>
  <si>
    <t>096715602128</t>
  </si>
  <si>
    <t>09671128</t>
  </si>
  <si>
    <t>Gemeinde Heimbuchenthal</t>
  </si>
  <si>
    <t>Heimbuchenthal</t>
  </si>
  <si>
    <t>Verwaltungsgemeinschaft Mespelbrunn</t>
  </si>
  <si>
    <t>Hauptstraße 81</t>
  </si>
  <si>
    <t>096715603127</t>
  </si>
  <si>
    <t>09671127</t>
  </si>
  <si>
    <t>Gemeinde Mespelbrunn</t>
  </si>
  <si>
    <t>096715603141</t>
  </si>
  <si>
    <t>09671141</t>
  </si>
  <si>
    <t>Gemeinde Dammbach</t>
  </si>
  <si>
    <t>096715603160</t>
  </si>
  <si>
    <t>09671160</t>
  </si>
  <si>
    <t>Gemeinde Blankenbach</t>
  </si>
  <si>
    <t>Verwaltungsgemeinschaft Schöllkrippen</t>
  </si>
  <si>
    <t>Schöllkrippen</t>
  </si>
  <si>
    <t>096715604113</t>
  </si>
  <si>
    <t>09671113</t>
  </si>
  <si>
    <t>Gemeinde Kleinkahl</t>
  </si>
  <si>
    <t>096715604135</t>
  </si>
  <si>
    <t>09671135</t>
  </si>
  <si>
    <t>Gemeinde Krombach</t>
  </si>
  <si>
    <t>096715604138</t>
  </si>
  <si>
    <t>09671138</t>
  </si>
  <si>
    <t>Gemeinde Schöllkrippen, M</t>
  </si>
  <si>
    <t>096715604152</t>
  </si>
  <si>
    <t>09671152</t>
  </si>
  <si>
    <t>Gemeinde Sommerkahl</t>
  </si>
  <si>
    <t>096715604153</t>
  </si>
  <si>
    <t>09671153</t>
  </si>
  <si>
    <t>Gemeinde Westerngrund</t>
  </si>
  <si>
    <t>096715604159</t>
  </si>
  <si>
    <t>09671159</t>
  </si>
  <si>
    <t>Gemeinde Wiesen</t>
  </si>
  <si>
    <t>096715604162</t>
  </si>
  <si>
    <t>09671162</t>
  </si>
  <si>
    <t>Landratsamt Bad Kissingen</t>
  </si>
  <si>
    <t>Markt Bad Bocklet</t>
  </si>
  <si>
    <t>Bad Bocklet</t>
  </si>
  <si>
    <t>096720112112</t>
  </si>
  <si>
    <t>09672112</t>
  </si>
  <si>
    <t>Stadt Bad Brückenau</t>
  </si>
  <si>
    <t>Bad Brückenau</t>
  </si>
  <si>
    <t>096720113113</t>
  </si>
  <si>
    <t>09672113</t>
  </si>
  <si>
    <t>Große Kreisstadt Bad Kissingen</t>
  </si>
  <si>
    <t>Postfach 2260</t>
  </si>
  <si>
    <t>Bad Kissingen</t>
  </si>
  <si>
    <t>096720114114</t>
  </si>
  <si>
    <t>09672114</t>
  </si>
  <si>
    <t>Markt Burkardroth</t>
  </si>
  <si>
    <t>Am Marktplatz 10</t>
  </si>
  <si>
    <t>Burkardroth</t>
  </si>
  <si>
    <t>096720117117</t>
  </si>
  <si>
    <t>09672117</t>
  </si>
  <si>
    <t>Stadt Hammelburg</t>
  </si>
  <si>
    <t>Hammelburg</t>
  </si>
  <si>
    <t>096720127127</t>
  </si>
  <si>
    <t>09672127</t>
  </si>
  <si>
    <t>Gemeinde Motten</t>
  </si>
  <si>
    <t>Motten</t>
  </si>
  <si>
    <t>Fuldaer Straße</t>
  </si>
  <si>
    <t>096720134134</t>
  </si>
  <si>
    <t>09672134</t>
  </si>
  <si>
    <t>Stadt Münnerstadt</t>
  </si>
  <si>
    <t>Münnerstadt</t>
  </si>
  <si>
    <t>096720135135</t>
  </si>
  <si>
    <t>09672135</t>
  </si>
  <si>
    <t>Gemeinde Nüdlingen</t>
  </si>
  <si>
    <t>Nüdlingen</t>
  </si>
  <si>
    <t>Kissinger Straße 1</t>
  </si>
  <si>
    <t>096720136136</t>
  </si>
  <si>
    <t>09672136</t>
  </si>
  <si>
    <t>Markt Oberthulba</t>
  </si>
  <si>
    <t>Kirchgasse 16</t>
  </si>
  <si>
    <t>Oberthulba</t>
  </si>
  <si>
    <t>096720139139</t>
  </si>
  <si>
    <t>09672139</t>
  </si>
  <si>
    <t>Gemeinde Oerlenbach</t>
  </si>
  <si>
    <t>Oerlenbach</t>
  </si>
  <si>
    <t>096720140140</t>
  </si>
  <si>
    <t>09672140</t>
  </si>
  <si>
    <t>Gemeinde Wartmannsroth</t>
  </si>
  <si>
    <t>Wartmannsroth</t>
  </si>
  <si>
    <t>096720161161</t>
  </si>
  <si>
    <t>09672161</t>
  </si>
  <si>
    <t>Markt Wildflecken</t>
  </si>
  <si>
    <t>Wildflecken</t>
  </si>
  <si>
    <t>096720163163</t>
  </si>
  <si>
    <t>09672163</t>
  </si>
  <si>
    <t>Markt Zeitlofs</t>
  </si>
  <si>
    <t>Baumallee 12</t>
  </si>
  <si>
    <t>Zeitlofs</t>
  </si>
  <si>
    <t>096720166166</t>
  </si>
  <si>
    <t>09672166</t>
  </si>
  <si>
    <t>Gemeinde Geroda, M</t>
  </si>
  <si>
    <t>Verwaltungsgemeinschaft Bad Brückenau</t>
  </si>
  <si>
    <t>Sinnaustraße 14 a</t>
  </si>
  <si>
    <t>096725606126</t>
  </si>
  <si>
    <t>09672126</t>
  </si>
  <si>
    <t>Gemeinde Oberleichtersbach</t>
  </si>
  <si>
    <t>096725606138</t>
  </si>
  <si>
    <t>09672138</t>
  </si>
  <si>
    <t>Gemeinde Riedenberg</t>
  </si>
  <si>
    <t>096725606145</t>
  </si>
  <si>
    <t>09672145</t>
  </si>
  <si>
    <t>Gemeinde Schondra, M</t>
  </si>
  <si>
    <t>096725606149</t>
  </si>
  <si>
    <t>09672149</t>
  </si>
  <si>
    <t>Gemeinde Elfershausen, M</t>
  </si>
  <si>
    <t>Verwaltungsgemeinschaft Elfershausen</t>
  </si>
  <si>
    <t>Marktstraße 17</t>
  </si>
  <si>
    <t>Elfershausen</t>
  </si>
  <si>
    <t>096725607121</t>
  </si>
  <si>
    <t>09672121</t>
  </si>
  <si>
    <t>Gemeinde Fuchsstadt</t>
  </si>
  <si>
    <t>096725607124</t>
  </si>
  <si>
    <t>09672124</t>
  </si>
  <si>
    <t>Gemeinde Aura a.d.Saale</t>
  </si>
  <si>
    <t>Verwaltungsgemeinschaft Euerdorf</t>
  </si>
  <si>
    <t>Zeilweg 2</t>
  </si>
  <si>
    <t>Euerdorf</t>
  </si>
  <si>
    <t>096725608111</t>
  </si>
  <si>
    <t>09672111</t>
  </si>
  <si>
    <t>Gemeinde Euerdorf, M</t>
  </si>
  <si>
    <t>096725608122</t>
  </si>
  <si>
    <t>09672122</t>
  </si>
  <si>
    <t>Gemeinde Ramsthal</t>
  </si>
  <si>
    <t>096725608142</t>
  </si>
  <si>
    <t>09672142</t>
  </si>
  <si>
    <t>Gemeinde Sulzthal, M</t>
  </si>
  <si>
    <t>096725608155</t>
  </si>
  <si>
    <t>09672155</t>
  </si>
  <si>
    <t>Gemeinde Maßbach, M</t>
  </si>
  <si>
    <t>Verwaltungsgemeinschaft Maßbach</t>
  </si>
  <si>
    <t>Maßbach</t>
  </si>
  <si>
    <t>096725609131</t>
  </si>
  <si>
    <t>09672131</t>
  </si>
  <si>
    <t>Gemeinde Rannungen</t>
  </si>
  <si>
    <t>096725609143</t>
  </si>
  <si>
    <t>09672143</t>
  </si>
  <si>
    <t>Gemeinde Thundorf i.UFr.</t>
  </si>
  <si>
    <t>096725609157</t>
  </si>
  <si>
    <t>09672157</t>
  </si>
  <si>
    <t>Marktplatz1</t>
  </si>
  <si>
    <t>Landratsamt Rhön-Grabfeld</t>
  </si>
  <si>
    <t>Stadt Bad Neustadt a.d.Saale</t>
  </si>
  <si>
    <t>Postfach 1640</t>
  </si>
  <si>
    <t>Bad Neustadt a.d.Saale</t>
  </si>
  <si>
    <t>096730114114</t>
  </si>
  <si>
    <t>09673114</t>
  </si>
  <si>
    <t>Stadt Bischofsheim i.d.Rhön</t>
  </si>
  <si>
    <t>Bischofsheim i.d.Rhön</t>
  </si>
  <si>
    <t>096730117117</t>
  </si>
  <si>
    <t>09673117</t>
  </si>
  <si>
    <t>Stadt Bad Königshofen i.Grabfeld</t>
  </si>
  <si>
    <t>Bad Königshofen i.Grabfeld</t>
  </si>
  <si>
    <t>096730141141</t>
  </si>
  <si>
    <t>09673141</t>
  </si>
  <si>
    <t>Markt Oberelsbach</t>
  </si>
  <si>
    <t>Oberelsbach</t>
  </si>
  <si>
    <t>096730149149</t>
  </si>
  <si>
    <t>09673149</t>
  </si>
  <si>
    <t>Gemeinde Sandberg</t>
  </si>
  <si>
    <t>Sandberg</t>
  </si>
  <si>
    <t>096730162162</t>
  </si>
  <si>
    <t>09673162</t>
  </si>
  <si>
    <t>Gemeinde Bastheim</t>
  </si>
  <si>
    <t>Bastheim</t>
  </si>
  <si>
    <t>Verwaltungsgemeinschaft Mellrichstadt</t>
  </si>
  <si>
    <t>Mellrichstadt</t>
  </si>
  <si>
    <t>096735633116</t>
  </si>
  <si>
    <t>09673116</t>
  </si>
  <si>
    <t>Obergasse 20</t>
  </si>
  <si>
    <t>Gemeinde Hendungen</t>
  </si>
  <si>
    <t>096735633130</t>
  </si>
  <si>
    <t>09673130</t>
  </si>
  <si>
    <t>Gemeinde Mellrichstadt, St</t>
  </si>
  <si>
    <t>096735633142</t>
  </si>
  <si>
    <t>09673142</t>
  </si>
  <si>
    <t>Gemeinde Oberstreu</t>
  </si>
  <si>
    <t>096735633151</t>
  </si>
  <si>
    <t>09673151</t>
  </si>
  <si>
    <t>096735633170</t>
  </si>
  <si>
    <t>09673170</t>
  </si>
  <si>
    <t>Gemeinde Aubstadt</t>
  </si>
  <si>
    <t>Verwaltungsgemeinschaft Bad Königshofen i.Grabfeld</t>
  </si>
  <si>
    <t>Josef-Sperl-Straße 3</t>
  </si>
  <si>
    <t>096735634113</t>
  </si>
  <si>
    <t>09673113</t>
  </si>
  <si>
    <t>Gemeinde Großbardorf</t>
  </si>
  <si>
    <t>096735634126</t>
  </si>
  <si>
    <t>09673126</t>
  </si>
  <si>
    <t>Gemeinde Herbstadt</t>
  </si>
  <si>
    <t>096735634131</t>
  </si>
  <si>
    <t>09673131</t>
  </si>
  <si>
    <t>Gemeinde Höchheim</t>
  </si>
  <si>
    <t>096735634134</t>
  </si>
  <si>
    <t>09673134</t>
  </si>
  <si>
    <t>Gemeinde Sulzdorf a.d.Lederhecke</t>
  </si>
  <si>
    <t>096735634172</t>
  </si>
  <si>
    <t>09673172</t>
  </si>
  <si>
    <t>Gemeinde Sulzfeld</t>
  </si>
  <si>
    <t>096735634173</t>
  </si>
  <si>
    <t>09673173</t>
  </si>
  <si>
    <t>Gemeinde Trappstadt, M</t>
  </si>
  <si>
    <t>096735634174</t>
  </si>
  <si>
    <t>09673174</t>
  </si>
  <si>
    <t>Gemeinde Hohenroth</t>
  </si>
  <si>
    <t>Hohenroth</t>
  </si>
  <si>
    <t>Verwaltungsgemeinschaft Bad Neustadt a.d.Saale</t>
  </si>
  <si>
    <t>Goethestraße 1</t>
  </si>
  <si>
    <t>096735635135</t>
  </si>
  <si>
    <t>09673135</t>
  </si>
  <si>
    <t>Gemeinde Niederlauer</t>
  </si>
  <si>
    <t>096735635146</t>
  </si>
  <si>
    <t>09673146</t>
  </si>
  <si>
    <t>Postfach 1704</t>
  </si>
  <si>
    <t>Gemeinde Rödelmaier</t>
  </si>
  <si>
    <t>096735635156</t>
  </si>
  <si>
    <t>09673156</t>
  </si>
  <si>
    <t>Gemeinde Salz</t>
  </si>
  <si>
    <t>096735635161</t>
  </si>
  <si>
    <t>09673161</t>
  </si>
  <si>
    <t>Gemeinde Schönau a.d.Brend</t>
  </si>
  <si>
    <t>096735635163</t>
  </si>
  <si>
    <t>09673163</t>
  </si>
  <si>
    <t>Bad Neustadt a. d. Saale</t>
  </si>
  <si>
    <t>Gemeinde Strahlungen</t>
  </si>
  <si>
    <t>096735635171</t>
  </si>
  <si>
    <t>09673171</t>
  </si>
  <si>
    <t>Gemeinde Burglauer</t>
  </si>
  <si>
    <t>Burglauer</t>
  </si>
  <si>
    <t>096735635186</t>
  </si>
  <si>
    <t>09673186</t>
  </si>
  <si>
    <t>Gemeinde Fladungen, St</t>
  </si>
  <si>
    <t>Verwaltungsgemeinschaft Fladungen</t>
  </si>
  <si>
    <t>Fladungen</t>
  </si>
  <si>
    <t>096735637123</t>
  </si>
  <si>
    <t>09673123</t>
  </si>
  <si>
    <t>096735637129</t>
  </si>
  <si>
    <t>09673129</t>
  </si>
  <si>
    <t>Fladunger Straße 1</t>
  </si>
  <si>
    <t>Gemeinde Nordheim v.d.Rhön</t>
  </si>
  <si>
    <t>096735637147</t>
  </si>
  <si>
    <t>09673147</t>
  </si>
  <si>
    <t>Gemeinde Heustreu</t>
  </si>
  <si>
    <t>Heustreu</t>
  </si>
  <si>
    <t>Verwaltungsgemeinschaft Heustreu</t>
  </si>
  <si>
    <t>Wetterstraße 4</t>
  </si>
  <si>
    <t>096735638133</t>
  </si>
  <si>
    <t>09673133</t>
  </si>
  <si>
    <t>Gemeinde Hollstadt</t>
  </si>
  <si>
    <t>096735638136</t>
  </si>
  <si>
    <t>09673136</t>
  </si>
  <si>
    <t>Gemeinde Unsleben</t>
  </si>
  <si>
    <t>096735638175</t>
  </si>
  <si>
    <t>09673175</t>
  </si>
  <si>
    <t>Gemeinde Wollbach</t>
  </si>
  <si>
    <t>096735638183</t>
  </si>
  <si>
    <t>09673183</t>
  </si>
  <si>
    <t>Gemeinde Ostheim v.d.Rhön, St</t>
  </si>
  <si>
    <t>Verwaltungsgemeinschaft Ostheim v.d.Rhön</t>
  </si>
  <si>
    <t>Ostheim v.d.Rhön</t>
  </si>
  <si>
    <t>096735639153</t>
  </si>
  <si>
    <t>09673153</t>
  </si>
  <si>
    <t>Gemeinde Sondheim v.d.Rhön</t>
  </si>
  <si>
    <t>096735639167</t>
  </si>
  <si>
    <t>09673167</t>
  </si>
  <si>
    <t>Gemeinde Willmars</t>
  </si>
  <si>
    <t>096735639182</t>
  </si>
  <si>
    <t>09673182</t>
  </si>
  <si>
    <t>Gemeinde Großeibstadt</t>
  </si>
  <si>
    <t>Verwaltungsgemeinschaft Saal a.d.Saale</t>
  </si>
  <si>
    <t>Wiesenflecklein 4</t>
  </si>
  <si>
    <t>Saal a.d.Saale</t>
  </si>
  <si>
    <t>096735640127</t>
  </si>
  <si>
    <t>09673127</t>
  </si>
  <si>
    <t>Gemeinde Saal a.d.Saale, M</t>
  </si>
  <si>
    <t>096735640160</t>
  </si>
  <si>
    <t>09673160</t>
  </si>
  <si>
    <t>Gemeinde Wülfershausen a.d.Saale</t>
  </si>
  <si>
    <t>096735640184</t>
  </si>
  <si>
    <t>09673184</t>
  </si>
  <si>
    <t>Landratsamt Haßberge</t>
  </si>
  <si>
    <t>Stadt Eltmann</t>
  </si>
  <si>
    <t>Eltmann</t>
  </si>
  <si>
    <t>096740133133</t>
  </si>
  <si>
    <t>09674133</t>
  </si>
  <si>
    <t>Stadt Haßfurt</t>
  </si>
  <si>
    <t>Postfach 1551</t>
  </si>
  <si>
    <t>Haßfurt</t>
  </si>
  <si>
    <t>096740147147</t>
  </si>
  <si>
    <t>09674147</t>
  </si>
  <si>
    <t>Gemeinde Oberaurach</t>
  </si>
  <si>
    <t>Oberaurach</t>
  </si>
  <si>
    <t>096740159159</t>
  </si>
  <si>
    <t>09674159</t>
  </si>
  <si>
    <t>Gemeinde Knetzgau</t>
  </si>
  <si>
    <t>Knetzgau</t>
  </si>
  <si>
    <t>096740163163</t>
  </si>
  <si>
    <t>09674163</t>
  </si>
  <si>
    <t>Stadt Königsberg i.Bay.</t>
  </si>
  <si>
    <t>Königsberg i.Bay.</t>
  </si>
  <si>
    <t>096740164164</t>
  </si>
  <si>
    <t>09674164</t>
  </si>
  <si>
    <t>Markt Maroldsweisach</t>
  </si>
  <si>
    <t>Maroldsweisach</t>
  </si>
  <si>
    <t>096740171171</t>
  </si>
  <si>
    <t>09674171</t>
  </si>
  <si>
    <t>Gemeinde Rauhenebrach</t>
  </si>
  <si>
    <t>Rauhenebrach</t>
  </si>
  <si>
    <t>096740187187</t>
  </si>
  <si>
    <t>09674187</t>
  </si>
  <si>
    <t>Gemeinde Sand a.Main</t>
  </si>
  <si>
    <t>Sand a.Main</t>
  </si>
  <si>
    <t>096740195195</t>
  </si>
  <si>
    <t>09674195</t>
  </si>
  <si>
    <t>Gemeinde Untermerzbach</t>
  </si>
  <si>
    <t>Untermerzbach</t>
  </si>
  <si>
    <t>096740210210</t>
  </si>
  <si>
    <t>09674210</t>
  </si>
  <si>
    <t>Stadt Zeil a.Main</t>
  </si>
  <si>
    <t>Zeil a.Main</t>
  </si>
  <si>
    <t>096740221221</t>
  </si>
  <si>
    <t>09674221</t>
  </si>
  <si>
    <t>Gemeinde Breitbrunn</t>
  </si>
  <si>
    <t>Verwaltungsgemeinschaft Ebelsbach</t>
  </si>
  <si>
    <t>Georg-Schäfer-Straße 56</t>
  </si>
  <si>
    <t>Ebelsbach</t>
  </si>
  <si>
    <t>096745610118</t>
  </si>
  <si>
    <t>09674118</t>
  </si>
  <si>
    <t>Gemeinde Ebelsbach</t>
  </si>
  <si>
    <t>096745610129</t>
  </si>
  <si>
    <t>09674129</t>
  </si>
  <si>
    <t>Gemeinde Kirchlauter</t>
  </si>
  <si>
    <t>096745610160</t>
  </si>
  <si>
    <t>09674160</t>
  </si>
  <si>
    <t>Gemeinde Stettfeld</t>
  </si>
  <si>
    <t>096745610201</t>
  </si>
  <si>
    <t>09674201</t>
  </si>
  <si>
    <t>Gemeinde Ebern, St</t>
  </si>
  <si>
    <t>Verwaltungsgemeinschaft Ebern</t>
  </si>
  <si>
    <t>Ebern</t>
  </si>
  <si>
    <t>096745611130</t>
  </si>
  <si>
    <t>09674130</t>
  </si>
  <si>
    <t>Gemeinde Pfarrweisach</t>
  </si>
  <si>
    <t>096745611184</t>
  </si>
  <si>
    <t>09674184</t>
  </si>
  <si>
    <t>Gemeinde Rentweinsdorf, M</t>
  </si>
  <si>
    <t>096745611190</t>
  </si>
  <si>
    <t>09674190</t>
  </si>
  <si>
    <t>Gemeinde Aidhausen</t>
  </si>
  <si>
    <t>Verwaltungsgemeinschaft Hofheim i.UFr.</t>
  </si>
  <si>
    <t>Obere Sennigstraße 4</t>
  </si>
  <si>
    <t>Hofheim i.UFr.</t>
  </si>
  <si>
    <t>096745612111</t>
  </si>
  <si>
    <t>09674111</t>
  </si>
  <si>
    <t>Gemeinde Bundorf</t>
  </si>
  <si>
    <t>096745612120</t>
  </si>
  <si>
    <t>09674120</t>
  </si>
  <si>
    <t>Gemeinde Burgpreppach, M</t>
  </si>
  <si>
    <t>096745612121</t>
  </si>
  <si>
    <t>09674121</t>
  </si>
  <si>
    <t>Gemeinde Hofheim i.UFr., St</t>
  </si>
  <si>
    <t>096745612149</t>
  </si>
  <si>
    <t>09674149</t>
  </si>
  <si>
    <t>Gemeinde Riedbach</t>
  </si>
  <si>
    <t>096745612153</t>
  </si>
  <si>
    <t>09674153</t>
  </si>
  <si>
    <t>Gemeinde Ermershausen</t>
  </si>
  <si>
    <t>096745612223</t>
  </si>
  <si>
    <t>09674223</t>
  </si>
  <si>
    <t>Gemeinde Gädheim</t>
  </si>
  <si>
    <t>Gädheim</t>
  </si>
  <si>
    <t>Verwaltungsgemeinschaft Theres</t>
  </si>
  <si>
    <t>Rathausstraße 3</t>
  </si>
  <si>
    <t>Theres</t>
  </si>
  <si>
    <t>096745613139</t>
  </si>
  <si>
    <t>09674139</t>
  </si>
  <si>
    <t>Bachgasse 2</t>
  </si>
  <si>
    <t>Gemeinde Theres</t>
  </si>
  <si>
    <t>096745613180</t>
  </si>
  <si>
    <t>09674180</t>
  </si>
  <si>
    <t>Gemeinde Wonfurt</t>
  </si>
  <si>
    <t>096745613219</t>
  </si>
  <si>
    <t>09674219</t>
  </si>
  <si>
    <t>Landratsamt Kitzingen</t>
  </si>
  <si>
    <t>Stadt Dettelbach</t>
  </si>
  <si>
    <t>Luitpold-Baumann-Straße 1</t>
  </si>
  <si>
    <t>Dettelbach</t>
  </si>
  <si>
    <t>096750117117</t>
  </si>
  <si>
    <t>09675117</t>
  </si>
  <si>
    <t>Markt Geiselwind</t>
  </si>
  <si>
    <t>Geiselwind</t>
  </si>
  <si>
    <t>096750127127</t>
  </si>
  <si>
    <t>09675127</t>
  </si>
  <si>
    <t>Große Kreisstadt Kitzingen</t>
  </si>
  <si>
    <t>Kaiserstraße 13-15</t>
  </si>
  <si>
    <t>Kitzingen</t>
  </si>
  <si>
    <t>096750141141</t>
  </si>
  <si>
    <t>09675141</t>
  </si>
  <si>
    <t>Stadt Mainbernheim</t>
  </si>
  <si>
    <t>Mainbernheim</t>
  </si>
  <si>
    <t>096750144144</t>
  </si>
  <si>
    <t>09675144</t>
  </si>
  <si>
    <t>Stadt Prichsenstadt</t>
  </si>
  <si>
    <t>Karlsplatz 5</t>
  </si>
  <si>
    <t>Prichsenstadt</t>
  </si>
  <si>
    <t>096750158158</t>
  </si>
  <si>
    <t>09675158</t>
  </si>
  <si>
    <t>Markt Schwarzach a.Main</t>
  </si>
  <si>
    <t>Schwarzach a.Main</t>
  </si>
  <si>
    <t>096750165165</t>
  </si>
  <si>
    <t>09675165</t>
  </si>
  <si>
    <t>Gemeinde Abtswind, M</t>
  </si>
  <si>
    <t>Verwaltungsgemeinschaft Wiesentheid</t>
  </si>
  <si>
    <t>Balth.-Neumann-Straße 14</t>
  </si>
  <si>
    <t>Wiesentheid</t>
  </si>
  <si>
    <t>096755614111</t>
  </si>
  <si>
    <t>09675111</t>
  </si>
  <si>
    <t>Gemeinde Castell</t>
  </si>
  <si>
    <t>096755614116</t>
  </si>
  <si>
    <t>09675116</t>
  </si>
  <si>
    <t>Gemeinde Rüdenhausen, M</t>
  </si>
  <si>
    <t>096755614162</t>
  </si>
  <si>
    <t>09675162</t>
  </si>
  <si>
    <t>Gemeinde Wiesentheid, M</t>
  </si>
  <si>
    <t>096755614178</t>
  </si>
  <si>
    <t>09675178</t>
  </si>
  <si>
    <t>Gemeinde Großlangheim, M</t>
  </si>
  <si>
    <t>Verwaltungsgemeinschaft Großlangheim</t>
  </si>
  <si>
    <t>Schwarzacher Straße 4</t>
  </si>
  <si>
    <t>Großlangheim</t>
  </si>
  <si>
    <t>096755615131</t>
  </si>
  <si>
    <t>09675131</t>
  </si>
  <si>
    <t>Gemeinde Kleinlangheim, M</t>
  </si>
  <si>
    <t>096755615142</t>
  </si>
  <si>
    <t>09675142</t>
  </si>
  <si>
    <t>Gemeinde Wiesenbronn</t>
  </si>
  <si>
    <t>096755615177</t>
  </si>
  <si>
    <t>09675177</t>
  </si>
  <si>
    <t>Gemeinde Iphofen, St</t>
  </si>
  <si>
    <t>Verwaltungsgemeinschaft Iphofen</t>
  </si>
  <si>
    <t>Postfach 120</t>
  </si>
  <si>
    <t>Iphofen</t>
  </si>
  <si>
    <t>096755616139</t>
  </si>
  <si>
    <t>09675139</t>
  </si>
  <si>
    <t>Gemeinde Markt Einersheim, M</t>
  </si>
  <si>
    <t>096755616148</t>
  </si>
  <si>
    <t>09675148</t>
  </si>
  <si>
    <t>Gemeinde Rödelsee</t>
  </si>
  <si>
    <t>096755616161</t>
  </si>
  <si>
    <t>09675161</t>
  </si>
  <si>
    <t>Gemeinde Willanzheim, M</t>
  </si>
  <si>
    <t>096755616179</t>
  </si>
  <si>
    <t>09675179</t>
  </si>
  <si>
    <t>Gemeinde Albertshofen</t>
  </si>
  <si>
    <t>Verwaltungsgemeinschaft Kitzingen</t>
  </si>
  <si>
    <t>Friedrich-Ebert-Straße 5</t>
  </si>
  <si>
    <t>096755617112</t>
  </si>
  <si>
    <t>09675112</t>
  </si>
  <si>
    <t>Gemeinde Biebelried</t>
  </si>
  <si>
    <t>096755617113</t>
  </si>
  <si>
    <t>09675113</t>
  </si>
  <si>
    <t>Gemeinde Buchbrunn</t>
  </si>
  <si>
    <t>096755617114</t>
  </si>
  <si>
    <t>09675114</t>
  </si>
  <si>
    <t>Gemeinde Mainstockheim</t>
  </si>
  <si>
    <t>096755617146</t>
  </si>
  <si>
    <t>09675146</t>
  </si>
  <si>
    <t>Gemeinde Sulzfeld a.Main</t>
  </si>
  <si>
    <t>096755617170</t>
  </si>
  <si>
    <t>09675170</t>
  </si>
  <si>
    <t>Gemeinde Marktbreit, St</t>
  </si>
  <si>
    <t>Verwaltungsgemeinschaft Marktbreit</t>
  </si>
  <si>
    <t>Marktstraße 4</t>
  </si>
  <si>
    <t>Marktbreit</t>
  </si>
  <si>
    <t>096755618147</t>
  </si>
  <si>
    <t>09675147</t>
  </si>
  <si>
    <t>Gemeinde Marktsteft, St</t>
  </si>
  <si>
    <t>096755618149</t>
  </si>
  <si>
    <t>09675149</t>
  </si>
  <si>
    <t>Gemeinde Martinsheim</t>
  </si>
  <si>
    <t>096755618150</t>
  </si>
  <si>
    <t>09675150</t>
  </si>
  <si>
    <t>Gemeinde Obernbreit, M</t>
  </si>
  <si>
    <t>096755618156</t>
  </si>
  <si>
    <t>09675156</t>
  </si>
  <si>
    <t>Gemeinde Segnitz</t>
  </si>
  <si>
    <t>096755618166</t>
  </si>
  <si>
    <t>09675166</t>
  </si>
  <si>
    <t>Gemeinde Seinsheim, M</t>
  </si>
  <si>
    <t>096755618167</t>
  </si>
  <si>
    <t>09675167</t>
  </si>
  <si>
    <t>Gemeinde Nordheim a.Main</t>
  </si>
  <si>
    <t>Verwaltungsgemeinschaft Volkach</t>
  </si>
  <si>
    <t>Volkach</t>
  </si>
  <si>
    <t>096755619155</t>
  </si>
  <si>
    <t>09675155</t>
  </si>
  <si>
    <t>Gemeinde Sommerach</t>
  </si>
  <si>
    <t>096755619169</t>
  </si>
  <si>
    <t>09675169</t>
  </si>
  <si>
    <t>Gemeinde Volkach, St</t>
  </si>
  <si>
    <t>096755619174</t>
  </si>
  <si>
    <t>09675174</t>
  </si>
  <si>
    <t>Stadt Volkach</t>
  </si>
  <si>
    <t>Landratsamt Miltenberg</t>
  </si>
  <si>
    <t>Stadt Amorbach</t>
  </si>
  <si>
    <t>Amorbach</t>
  </si>
  <si>
    <t>096760112112</t>
  </si>
  <si>
    <t>09676112</t>
  </si>
  <si>
    <t>Gemeinde Collenberg</t>
  </si>
  <si>
    <t>Collenberg</t>
  </si>
  <si>
    <t>096760117117</t>
  </si>
  <si>
    <t>09676117</t>
  </si>
  <si>
    <t>Gemeinde Dorfprozelten</t>
  </si>
  <si>
    <t>Dorfprozelten</t>
  </si>
  <si>
    <t>Schulgasse 2</t>
  </si>
  <si>
    <t>096760118118</t>
  </si>
  <si>
    <t>09676118</t>
  </si>
  <si>
    <t>Gemeinde Eichenbühl</t>
  </si>
  <si>
    <t>Eichenbühl</t>
  </si>
  <si>
    <t>Hauptstraße 97</t>
  </si>
  <si>
    <t>096760119119</t>
  </si>
  <si>
    <t>09676119</t>
  </si>
  <si>
    <t>Markt Elsenfeld</t>
  </si>
  <si>
    <t>Elsenfeld</t>
  </si>
  <si>
    <t>096760121121</t>
  </si>
  <si>
    <t>09676121</t>
  </si>
  <si>
    <t>Stadt Erlenbach a.Main</t>
  </si>
  <si>
    <t>Erlenbach a.Main</t>
  </si>
  <si>
    <t>096760122122</t>
  </si>
  <si>
    <t>09676122</t>
  </si>
  <si>
    <t>Markt Eschau</t>
  </si>
  <si>
    <t>Eschau</t>
  </si>
  <si>
    <t>096760123123</t>
  </si>
  <si>
    <t>09676123</t>
  </si>
  <si>
    <t>Gemeinde Faulbach</t>
  </si>
  <si>
    <t>Faulbach</t>
  </si>
  <si>
    <t>Hauptstraße 121</t>
  </si>
  <si>
    <t>096760124124</t>
  </si>
  <si>
    <t>09676124</t>
  </si>
  <si>
    <t>Markt Großheubach</t>
  </si>
  <si>
    <t>Großheubach</t>
  </si>
  <si>
    <t>096760125125</t>
  </si>
  <si>
    <t>09676125</t>
  </si>
  <si>
    <t>Gemeinde Großwallstadt</t>
  </si>
  <si>
    <t>Großwallstadt</t>
  </si>
  <si>
    <t>096760126126</t>
  </si>
  <si>
    <t>09676126</t>
  </si>
  <si>
    <t>Markt Kirchzell</t>
  </si>
  <si>
    <t>Hauptstraße 19</t>
  </si>
  <si>
    <t>Kirchzell</t>
  </si>
  <si>
    <t>096760131131</t>
  </si>
  <si>
    <t>09676131</t>
  </si>
  <si>
    <t>Stadt Klingenberg a.Main</t>
  </si>
  <si>
    <t>Wilhelmstraße 12</t>
  </si>
  <si>
    <t>Klingenberg a.Main</t>
  </si>
  <si>
    <t>096760134134</t>
  </si>
  <si>
    <t>09676134</t>
  </si>
  <si>
    <t>Gemeinde Leidersbach</t>
  </si>
  <si>
    <t>Leidersbach</t>
  </si>
  <si>
    <t>096760136136</t>
  </si>
  <si>
    <t>09676136</t>
  </si>
  <si>
    <t>Stadt Miltenberg</t>
  </si>
  <si>
    <t>Miltenberg</t>
  </si>
  <si>
    <t>096760139139</t>
  </si>
  <si>
    <t>09676139</t>
  </si>
  <si>
    <t>Gemeinde Mömlingen</t>
  </si>
  <si>
    <t>Mömlingen</t>
  </si>
  <si>
    <t>096760140140</t>
  </si>
  <si>
    <t>09676140</t>
  </si>
  <si>
    <t>Gemeinde Niedernberg</t>
  </si>
  <si>
    <t>Niedernberg</t>
  </si>
  <si>
    <t>096760144144</t>
  </si>
  <si>
    <t>09676144</t>
  </si>
  <si>
    <t>Stadt Obernburg a.Main</t>
  </si>
  <si>
    <t>Postfach 110207</t>
  </si>
  <si>
    <t>Obernburg a.Main</t>
  </si>
  <si>
    <t>096760145145</t>
  </si>
  <si>
    <t>09676145</t>
  </si>
  <si>
    <t>Markt Schneeberg</t>
  </si>
  <si>
    <t>Amorbacher Straße 1</t>
  </si>
  <si>
    <t>Schneeberg</t>
  </si>
  <si>
    <t>096760156156</t>
  </si>
  <si>
    <t>09676156</t>
  </si>
  <si>
    <t>Markt Sulzbach a.Main</t>
  </si>
  <si>
    <t>Hauptstraße 36</t>
  </si>
  <si>
    <t>Sulzbach a.Main</t>
  </si>
  <si>
    <t>096760160160</t>
  </si>
  <si>
    <t>09676160</t>
  </si>
  <si>
    <t>Markt Weilbach</t>
  </si>
  <si>
    <t>Hauptstraße 59</t>
  </si>
  <si>
    <t>Weilbach</t>
  </si>
  <si>
    <t>096760165165</t>
  </si>
  <si>
    <t>09676165</t>
  </si>
  <si>
    <t>Stadt Wörth a.Main</t>
  </si>
  <si>
    <t>Luxburgstraße 10</t>
  </si>
  <si>
    <t>Wörth a.Main</t>
  </si>
  <si>
    <t>096760169169</t>
  </si>
  <si>
    <t>09676169</t>
  </si>
  <si>
    <t>Gemeinde Bürgstadt, M</t>
  </si>
  <si>
    <t>Verwaltungsgemeinschaft Erftal</t>
  </si>
  <si>
    <t>Große Maingasse 1</t>
  </si>
  <si>
    <t>Bürgstadt</t>
  </si>
  <si>
    <t>096765626116</t>
  </si>
  <si>
    <t>09676116</t>
  </si>
  <si>
    <t>Gemeinde Neunkirchen</t>
  </si>
  <si>
    <t>096765626143</t>
  </si>
  <si>
    <t>09676143</t>
  </si>
  <si>
    <t>Gemeinde Kleinheubach, M</t>
  </si>
  <si>
    <t>Verwaltungsgemeinschaft Kleinheubach</t>
  </si>
  <si>
    <t>Kleinheubach</t>
  </si>
  <si>
    <t>096765627132</t>
  </si>
  <si>
    <t>09676132</t>
  </si>
  <si>
    <t>Gemeinde Laudenbach</t>
  </si>
  <si>
    <t>096765627135</t>
  </si>
  <si>
    <t>09676135</t>
  </si>
  <si>
    <t>Gemeinde Rüdenau</t>
  </si>
  <si>
    <t>096765627153</t>
  </si>
  <si>
    <t>09676153</t>
  </si>
  <si>
    <t>Verwaltungsgemeinschaft Kleinwallstadt</t>
  </si>
  <si>
    <t>Kleinwallstadt</t>
  </si>
  <si>
    <t>096765630128</t>
  </si>
  <si>
    <t>09676128</t>
  </si>
  <si>
    <t>Gemeinde Kleinwallstadt, M</t>
  </si>
  <si>
    <t>096765630133</t>
  </si>
  <si>
    <t>09676133</t>
  </si>
  <si>
    <t>Markt Kleinwallstadt</t>
  </si>
  <si>
    <t>Gemeinde Mönchberg, M</t>
  </si>
  <si>
    <t>Verwaltungsgemeinschaft Mönchberg</t>
  </si>
  <si>
    <t>Mönchberg</t>
  </si>
  <si>
    <t>096765631141</t>
  </si>
  <si>
    <t>09676141</t>
  </si>
  <si>
    <t>Gemeinde Röllbach</t>
  </si>
  <si>
    <t>Röllbach</t>
  </si>
  <si>
    <t>096765631151</t>
  </si>
  <si>
    <t>09676151</t>
  </si>
  <si>
    <t>Gemeinde Altenbuch</t>
  </si>
  <si>
    <t>Verwaltungsgemeinschaft Stadtprozelten</t>
  </si>
  <si>
    <t>Hauptstraße 132</t>
  </si>
  <si>
    <t>Stadtprozelten</t>
  </si>
  <si>
    <t>096765632111</t>
  </si>
  <si>
    <t>09676111</t>
  </si>
  <si>
    <t>Gemeinde Stadtprozelten, St</t>
  </si>
  <si>
    <t>096765632158</t>
  </si>
  <si>
    <t>09676158</t>
  </si>
  <si>
    <t>Landratsamt Main-Spessart</t>
  </si>
  <si>
    <t>Stadt Arnstein</t>
  </si>
  <si>
    <t>Arnstein</t>
  </si>
  <si>
    <t>096770114114</t>
  </si>
  <si>
    <t>09677114</t>
  </si>
  <si>
    <t>Gemeinde Eußenheim</t>
  </si>
  <si>
    <t>Eußenheim</t>
  </si>
  <si>
    <t>Am Kirchberg 16</t>
  </si>
  <si>
    <t>096770127127</t>
  </si>
  <si>
    <t>09677127</t>
  </si>
  <si>
    <t>Markt Frammersbach</t>
  </si>
  <si>
    <t>Frammersbach</t>
  </si>
  <si>
    <t>096770129129</t>
  </si>
  <si>
    <t>09677129</t>
  </si>
  <si>
    <t>Stadt Gemünden a.Main</t>
  </si>
  <si>
    <t>Gemünden a.Main</t>
  </si>
  <si>
    <t>096770131131</t>
  </si>
  <si>
    <t>09677131</t>
  </si>
  <si>
    <t>Stadt Karlstadt</t>
  </si>
  <si>
    <t>Karlstadt</t>
  </si>
  <si>
    <t>096770148148</t>
  </si>
  <si>
    <t>09677148</t>
  </si>
  <si>
    <t>Markt Triefenstein</t>
  </si>
  <si>
    <t>Triefenstein</t>
  </si>
  <si>
    <t>096770154154</t>
  </si>
  <si>
    <t>09677154</t>
  </si>
  <si>
    <t>Stadt Lohr a.Main</t>
  </si>
  <si>
    <t>Lohr a.Main</t>
  </si>
  <si>
    <t>096770155155</t>
  </si>
  <si>
    <t>09677155</t>
  </si>
  <si>
    <t>Stadt Marktheidenfeld</t>
  </si>
  <si>
    <t>Marktheidenfeld</t>
  </si>
  <si>
    <t>096770157157</t>
  </si>
  <si>
    <t>09677157</t>
  </si>
  <si>
    <t>Stadt Rieneck</t>
  </si>
  <si>
    <t>Schulgasse 4</t>
  </si>
  <si>
    <t>Rieneck</t>
  </si>
  <si>
    <t>096770177177</t>
  </si>
  <si>
    <t>09677177</t>
  </si>
  <si>
    <t>Gemeinde Hasloch</t>
  </si>
  <si>
    <t>Verwaltungsgemeinschaft Kreuzwertheim</t>
  </si>
  <si>
    <t>Lengfurter Straße 8</t>
  </si>
  <si>
    <t>Kreuzwertheim</t>
  </si>
  <si>
    <t>096775620137</t>
  </si>
  <si>
    <t>09677137</t>
  </si>
  <si>
    <t>Gemeinde Kreuzwertheim, M</t>
  </si>
  <si>
    <t>096775620151</t>
  </si>
  <si>
    <t>09677151</t>
  </si>
  <si>
    <t>Gemeinde Schollbrunn</t>
  </si>
  <si>
    <t>096775620182</t>
  </si>
  <si>
    <t>09677182</t>
  </si>
  <si>
    <t>Gemeinde Birkenfeld</t>
  </si>
  <si>
    <t>Verwaltungsgemeinschaft Marktheidenfeld</t>
  </si>
  <si>
    <t>Petzoltstraße 21</t>
  </si>
  <si>
    <t>096775621119</t>
  </si>
  <si>
    <t>09677119</t>
  </si>
  <si>
    <t>Gemeinde Bischbrunn</t>
  </si>
  <si>
    <t>096775621120</t>
  </si>
  <si>
    <t>09677120</t>
  </si>
  <si>
    <t>Gemeinde Erlenbach b.Marktheidenfeld</t>
  </si>
  <si>
    <t>096775621125</t>
  </si>
  <si>
    <t>09677125</t>
  </si>
  <si>
    <t>Gemeinde Esselbach</t>
  </si>
  <si>
    <t>096775621126</t>
  </si>
  <si>
    <t>09677126</t>
  </si>
  <si>
    <t>Gemeinde Hafenlohr</t>
  </si>
  <si>
    <t>096775621135</t>
  </si>
  <si>
    <t>09677135</t>
  </si>
  <si>
    <t>Gemeinde Karbach, M</t>
  </si>
  <si>
    <t>096775621146</t>
  </si>
  <si>
    <t>09677146</t>
  </si>
  <si>
    <t>Gemeinde Roden</t>
  </si>
  <si>
    <t>096775621178</t>
  </si>
  <si>
    <t>09677178</t>
  </si>
  <si>
    <t>Gemeinde Rothenfels, St</t>
  </si>
  <si>
    <t>096775621181</t>
  </si>
  <si>
    <t>09677181</t>
  </si>
  <si>
    <t>Gemeinde Urspringen</t>
  </si>
  <si>
    <t>096775621193</t>
  </si>
  <si>
    <t>09677193</t>
  </si>
  <si>
    <t>Gemeinde Aura i.Sinngrund</t>
  </si>
  <si>
    <t>Verwaltungsgemeinschaft Burgsinn</t>
  </si>
  <si>
    <t>Burgweg 1</t>
  </si>
  <si>
    <t>Burgsinn</t>
  </si>
  <si>
    <t>096775622116</t>
  </si>
  <si>
    <t>09677116</t>
  </si>
  <si>
    <t>Gemeinde Burgsinn, M</t>
  </si>
  <si>
    <t>096775622122</t>
  </si>
  <si>
    <t>09677122</t>
  </si>
  <si>
    <t>Gemeinde Fellen</t>
  </si>
  <si>
    <t>096775622128</t>
  </si>
  <si>
    <t>09677128</t>
  </si>
  <si>
    <t>Gemeinde Mittelsinn</t>
  </si>
  <si>
    <t>096775622159</t>
  </si>
  <si>
    <t>09677159</t>
  </si>
  <si>
    <t>Gemeinde Obersinn, M</t>
  </si>
  <si>
    <t>096775622169</t>
  </si>
  <si>
    <t>09677169</t>
  </si>
  <si>
    <t>Gemeinde Gössenheim</t>
  </si>
  <si>
    <t>Verwaltungsgemeinschaft Gemünden a.Main</t>
  </si>
  <si>
    <t>Postfach 1250</t>
  </si>
  <si>
    <t>096775623132</t>
  </si>
  <si>
    <t>09677132</t>
  </si>
  <si>
    <t>Frankfurter Straße 4 a</t>
  </si>
  <si>
    <t>Gemeinde Gräfendorf</t>
  </si>
  <si>
    <t>096775623133</t>
  </si>
  <si>
    <t>09677133</t>
  </si>
  <si>
    <t>Gemeinde Karsbach</t>
  </si>
  <si>
    <t>096775623149</t>
  </si>
  <si>
    <t>09677149</t>
  </si>
  <si>
    <t>Gemeinde Neuendorf</t>
  </si>
  <si>
    <t>Verwaltungsgemeinschaft Lohr a.Main</t>
  </si>
  <si>
    <t>Postfach 1446</t>
  </si>
  <si>
    <t>096775624164</t>
  </si>
  <si>
    <t>09677164</t>
  </si>
  <si>
    <t>Gemeinde Neustadt a.Main</t>
  </si>
  <si>
    <t>096775624166</t>
  </si>
  <si>
    <t>09677166</t>
  </si>
  <si>
    <t>Gemeinde Rechtenbach</t>
  </si>
  <si>
    <t>096775624172</t>
  </si>
  <si>
    <t>09677172</t>
  </si>
  <si>
    <t>Gemeinde Steinfeld</t>
  </si>
  <si>
    <t>Steinfeld</t>
  </si>
  <si>
    <t>096775624186</t>
  </si>
  <si>
    <t>09677186</t>
  </si>
  <si>
    <t>Rathausstraße 16</t>
  </si>
  <si>
    <t>Gemeinde Himmelstadt</t>
  </si>
  <si>
    <t>Verwaltungsgemeinschaft Zellingen</t>
  </si>
  <si>
    <t>Würzburger Straße 26</t>
  </si>
  <si>
    <t>Zellingen</t>
  </si>
  <si>
    <t>096775625142</t>
  </si>
  <si>
    <t>09677142</t>
  </si>
  <si>
    <t>Gemeinde Retzstadt</t>
  </si>
  <si>
    <t>096775625175</t>
  </si>
  <si>
    <t>09677175</t>
  </si>
  <si>
    <t>Gemeinde Thüngen, M</t>
  </si>
  <si>
    <t>096775625189</t>
  </si>
  <si>
    <t>09677189</t>
  </si>
  <si>
    <t>Gemeinde Zellingen, M</t>
  </si>
  <si>
    <t>096775625203</t>
  </si>
  <si>
    <t>09677203</t>
  </si>
  <si>
    <t>Gemeinde Neuhütten</t>
  </si>
  <si>
    <t>Verwaltungsgemeinschaft Partenstein</t>
  </si>
  <si>
    <t>Partenstein</t>
  </si>
  <si>
    <t>096775656165</t>
  </si>
  <si>
    <t>09677165</t>
  </si>
  <si>
    <t>Gemeinde Partenstein</t>
  </si>
  <si>
    <t>096775656170</t>
  </si>
  <si>
    <t>09677170</t>
  </si>
  <si>
    <t>Gemeinde Wiesthal</t>
  </si>
  <si>
    <t>096775656200</t>
  </si>
  <si>
    <t>09677200</t>
  </si>
  <si>
    <t>Landratsamt Schweinfurt</t>
  </si>
  <si>
    <t>Gemeinde Bergrheinfeld</t>
  </si>
  <si>
    <t>Bergrheinfeld</t>
  </si>
  <si>
    <t>096780115115</t>
  </si>
  <si>
    <t>09678115</t>
  </si>
  <si>
    <t>Gemeinde Dittelbrunn</t>
  </si>
  <si>
    <t>Dittelbrunn</t>
  </si>
  <si>
    <t>096780123123</t>
  </si>
  <si>
    <t>09678123</t>
  </si>
  <si>
    <t>Gemeinde Euerbach</t>
  </si>
  <si>
    <t>Euerbach</t>
  </si>
  <si>
    <t>096780128128</t>
  </si>
  <si>
    <t>09678128</t>
  </si>
  <si>
    <t>Gemeinde Geldersheim</t>
  </si>
  <si>
    <t>Geldersheim</t>
  </si>
  <si>
    <t>Würzburger Straße 18</t>
  </si>
  <si>
    <t>096780132132</t>
  </si>
  <si>
    <t>09678132</t>
  </si>
  <si>
    <t>Gemeinde Gochsheim</t>
  </si>
  <si>
    <t>Gochsheim</t>
  </si>
  <si>
    <t>Am Plan 4-6</t>
  </si>
  <si>
    <t>096780135135</t>
  </si>
  <si>
    <t>09678135</t>
  </si>
  <si>
    <t>Gemeinde Grafenrheinfeld</t>
  </si>
  <si>
    <t>Grafenrheinfeld</t>
  </si>
  <si>
    <t>096780136136</t>
  </si>
  <si>
    <t>09678136</t>
  </si>
  <si>
    <t>Gemeinde Grettstadt</t>
  </si>
  <si>
    <t>Grettstadt</t>
  </si>
  <si>
    <t>096780138138</t>
  </si>
  <si>
    <t>09678138</t>
  </si>
  <si>
    <t>Gemeinde Kolitzheim</t>
  </si>
  <si>
    <t>Kolitzheim</t>
  </si>
  <si>
    <t>096780150150</t>
  </si>
  <si>
    <t>09678150</t>
  </si>
  <si>
    <t>Gemeinde Niederwerrn</t>
  </si>
  <si>
    <t>Niederwerrn</t>
  </si>
  <si>
    <t>096780160160</t>
  </si>
  <si>
    <t>09678160</t>
  </si>
  <si>
    <t>Gemeinde Poppenhausen</t>
  </si>
  <si>
    <t>Poppenhausen</t>
  </si>
  <si>
    <t>Martin-Werner-Platz 1</t>
  </si>
  <si>
    <t>096780168168</t>
  </si>
  <si>
    <t>09678168</t>
  </si>
  <si>
    <t>Gemeinde Röthlein</t>
  </si>
  <si>
    <t>Röthlein</t>
  </si>
  <si>
    <t>Elmußweg 1</t>
  </si>
  <si>
    <t>096780170170</t>
  </si>
  <si>
    <t>09678170</t>
  </si>
  <si>
    <t>Gemeinde Schonungen</t>
  </si>
  <si>
    <t>Schonungen</t>
  </si>
  <si>
    <t>096780174174</t>
  </si>
  <si>
    <t>09678174</t>
  </si>
  <si>
    <t>Gemeinde Schwebheim</t>
  </si>
  <si>
    <t>Schwebheim</t>
  </si>
  <si>
    <t>096780176176</t>
  </si>
  <si>
    <t>09678176</t>
  </si>
  <si>
    <t>Gemeinde Sennfeld</t>
  </si>
  <si>
    <t>Sennfeld</t>
  </si>
  <si>
    <t>096780178178</t>
  </si>
  <si>
    <t>09678178</t>
  </si>
  <si>
    <t>Markt Stadtlauringen</t>
  </si>
  <si>
    <t>Stadtlauringen</t>
  </si>
  <si>
    <t>096780181181</t>
  </si>
  <si>
    <t>09678181</t>
  </si>
  <si>
    <t>Gemeinde Üchtelhausen</t>
  </si>
  <si>
    <t>Üchtelhausen</t>
  </si>
  <si>
    <t>096780186186</t>
  </si>
  <si>
    <t>09678186</t>
  </si>
  <si>
    <t>Gemeinde Waigolshausen</t>
  </si>
  <si>
    <t>Waigolshausen</t>
  </si>
  <si>
    <t>Kirchstraße 8</t>
  </si>
  <si>
    <t>096780190190</t>
  </si>
  <si>
    <t>09678190</t>
  </si>
  <si>
    <t>Gemeinde Wasserlosen</t>
  </si>
  <si>
    <t>Wasserlosen</t>
  </si>
  <si>
    <t>096780192192</t>
  </si>
  <si>
    <t>09678192</t>
  </si>
  <si>
    <t>Markt Werneck</t>
  </si>
  <si>
    <t>Postfach 1265</t>
  </si>
  <si>
    <t>Werneck</t>
  </si>
  <si>
    <t>096780193193</t>
  </si>
  <si>
    <t>09678193</t>
  </si>
  <si>
    <t>Gemeinde Dingolshausen</t>
  </si>
  <si>
    <t>Verwaltungsgemeinschaft Gerolzhofen</t>
  </si>
  <si>
    <t>Gerolzhofen</t>
  </si>
  <si>
    <t>096785642122</t>
  </si>
  <si>
    <t>09678122</t>
  </si>
  <si>
    <t>Gemeinde Donnersdorf</t>
  </si>
  <si>
    <t>096785642124</t>
  </si>
  <si>
    <t>09678124</t>
  </si>
  <si>
    <t>Gemeinde Frankenwinheim</t>
  </si>
  <si>
    <t>096785642130</t>
  </si>
  <si>
    <t>09678130</t>
  </si>
  <si>
    <t>Gemeinde Gerolzhofen, St</t>
  </si>
  <si>
    <t>096785642134</t>
  </si>
  <si>
    <t>09678134</t>
  </si>
  <si>
    <t>Gemeinde Lülsfeld</t>
  </si>
  <si>
    <t>096785642153</t>
  </si>
  <si>
    <t>09678153</t>
  </si>
  <si>
    <t>Gemeinde Michelau i.Steigerwald</t>
  </si>
  <si>
    <t>096785642157</t>
  </si>
  <si>
    <t>09678157</t>
  </si>
  <si>
    <t>Gemeinde Oberschwarzach, M</t>
  </si>
  <si>
    <t>096785642164</t>
  </si>
  <si>
    <t>09678164</t>
  </si>
  <si>
    <t>Gemeinde Sulzheim</t>
  </si>
  <si>
    <t>096785642183</t>
  </si>
  <si>
    <t>09678183</t>
  </si>
  <si>
    <t>Gemeinde Schwanfeld</t>
  </si>
  <si>
    <t>Schwanfeld</t>
  </si>
  <si>
    <t>Verwaltungsgemeinschaft Schwanfeld</t>
  </si>
  <si>
    <t>096785643175</t>
  </si>
  <si>
    <t>09678175</t>
  </si>
  <si>
    <t>Gemeinde Wipfeld</t>
  </si>
  <si>
    <t>Wipfeld</t>
  </si>
  <si>
    <t>096785643196</t>
  </si>
  <si>
    <t>09678196</t>
  </si>
  <si>
    <t>Landratsamt Würzburg</t>
  </si>
  <si>
    <t>Gemeinde Eisingen</t>
  </si>
  <si>
    <t>Eisingen</t>
  </si>
  <si>
    <t>Pfarrer-Henninger-Weg 10</t>
  </si>
  <si>
    <t>096790126126</t>
  </si>
  <si>
    <t>09679126</t>
  </si>
  <si>
    <t>Gemeinde Gaukönigshofen</t>
  </si>
  <si>
    <t>Gaukönigshofen</t>
  </si>
  <si>
    <t>096790134134</t>
  </si>
  <si>
    <t>09679134</t>
  </si>
  <si>
    <t>Gemeinde Gerbrunn</t>
  </si>
  <si>
    <t>Gerbrunn</t>
  </si>
  <si>
    <t>096790136136</t>
  </si>
  <si>
    <t>09679136</t>
  </si>
  <si>
    <t>Gemeinde Güntersleben</t>
  </si>
  <si>
    <t>Güntersleben</t>
  </si>
  <si>
    <t>Würzburger Straße 17</t>
  </si>
  <si>
    <t>096790142142</t>
  </si>
  <si>
    <t>09679142</t>
  </si>
  <si>
    <t>Gemeinde Hausen b.Würzburg</t>
  </si>
  <si>
    <t>Hausen b.Würzburg</t>
  </si>
  <si>
    <t>Fährbrücker Straße 5</t>
  </si>
  <si>
    <t>096790143143</t>
  </si>
  <si>
    <t>09679143</t>
  </si>
  <si>
    <t>Markt Höchberg</t>
  </si>
  <si>
    <t>Hauptstraße 58</t>
  </si>
  <si>
    <t>Höchberg</t>
  </si>
  <si>
    <t>096790147147</t>
  </si>
  <si>
    <t>09679147</t>
  </si>
  <si>
    <t>Gemeinde Kleinrinderfeld</t>
  </si>
  <si>
    <t>Kleinrinderfeld</t>
  </si>
  <si>
    <t>Pfarrer-Walter-Straße 4</t>
  </si>
  <si>
    <t>096790155155</t>
  </si>
  <si>
    <t>09679155</t>
  </si>
  <si>
    <t>Gemeinde Kürnach</t>
  </si>
  <si>
    <t>Kürnach</t>
  </si>
  <si>
    <t>Kirchberg 15</t>
  </si>
  <si>
    <t>096790156156</t>
  </si>
  <si>
    <t>09679156</t>
  </si>
  <si>
    <t>Markt Neubrunn</t>
  </si>
  <si>
    <t>Hauptstraße 27</t>
  </si>
  <si>
    <t>Neubrunn</t>
  </si>
  <si>
    <t>096790164164</t>
  </si>
  <si>
    <t>09679164</t>
  </si>
  <si>
    <t>Stadt Ochsenfurt</t>
  </si>
  <si>
    <t>Ochsenfurt</t>
  </si>
  <si>
    <t>096790170170</t>
  </si>
  <si>
    <t>09679170</t>
  </si>
  <si>
    <t>Markt Randersacker</t>
  </si>
  <si>
    <t>Maingasse 9</t>
  </si>
  <si>
    <t>Randersacker</t>
  </si>
  <si>
    <t>096790175175</t>
  </si>
  <si>
    <t>09679175</t>
  </si>
  <si>
    <t>Markt Reichenberg</t>
  </si>
  <si>
    <t>Kirchgasse 5</t>
  </si>
  <si>
    <t>Reichenberg</t>
  </si>
  <si>
    <t>096790176176</t>
  </si>
  <si>
    <t>09679176</t>
  </si>
  <si>
    <t>Markt Rimpar</t>
  </si>
  <si>
    <t>Schloßberg 1</t>
  </si>
  <si>
    <t>Rimpar</t>
  </si>
  <si>
    <t>096790180180</t>
  </si>
  <si>
    <t>09679180</t>
  </si>
  <si>
    <t>Gemeinde Rottendorf</t>
  </si>
  <si>
    <t>Rottendorf</t>
  </si>
  <si>
    <t>096790185185</t>
  </si>
  <si>
    <t>09679185</t>
  </si>
  <si>
    <t>Gemeinde Theilheim</t>
  </si>
  <si>
    <t>Theilheim</t>
  </si>
  <si>
    <t>Bachstraße 13</t>
  </si>
  <si>
    <t>096790193193</t>
  </si>
  <si>
    <t>09679193</t>
  </si>
  <si>
    <t>Gemeinde Thüngersheim</t>
  </si>
  <si>
    <t>Thüngersheim</t>
  </si>
  <si>
    <t>Untere Hauptstraße 14</t>
  </si>
  <si>
    <t>096790194194</t>
  </si>
  <si>
    <t>09679194</t>
  </si>
  <si>
    <t>Gemeinde Leinach</t>
  </si>
  <si>
    <t>Leinach</t>
  </si>
  <si>
    <t>Rathausstraße 23</t>
  </si>
  <si>
    <t>096790200200</t>
  </si>
  <si>
    <t>09679200</t>
  </si>
  <si>
    <t>Gemeinde Unterpleichfeld</t>
  </si>
  <si>
    <t>Unterpleichfeld</t>
  </si>
  <si>
    <t>Kirchstraße 14</t>
  </si>
  <si>
    <t>096790201201</t>
  </si>
  <si>
    <t>09679201</t>
  </si>
  <si>
    <t>Gemeinde Veitshöchheim</t>
  </si>
  <si>
    <t>Veitshöchheim</t>
  </si>
  <si>
    <t>096790202202</t>
  </si>
  <si>
    <t>09679202</t>
  </si>
  <si>
    <t>Gemeinde Waldbrunn</t>
  </si>
  <si>
    <t>Waldbrunn</t>
  </si>
  <si>
    <t>096790204204</t>
  </si>
  <si>
    <t>09679204</t>
  </si>
  <si>
    <t>Gemeinde Waldbüttelbrunn</t>
  </si>
  <si>
    <t>Waldbüttelbrunn</t>
  </si>
  <si>
    <t>Lindenstraße 3</t>
  </si>
  <si>
    <t>096790205205</t>
  </si>
  <si>
    <t>09679205</t>
  </si>
  <si>
    <t>Markt Zell a.Main</t>
  </si>
  <si>
    <t>Rathausplatz 8</t>
  </si>
  <si>
    <t>Zell a.Main</t>
  </si>
  <si>
    <t>096790209209</t>
  </si>
  <si>
    <t>09679209</t>
  </si>
  <si>
    <t>Gemeinde Aub, St</t>
  </si>
  <si>
    <t>Verwaltungsgemeinschaft Aub</t>
  </si>
  <si>
    <t>Aub</t>
  </si>
  <si>
    <t>096795644114</t>
  </si>
  <si>
    <t>09679114</t>
  </si>
  <si>
    <t>Gemeinde Gelchsheim, M</t>
  </si>
  <si>
    <t>096795644135</t>
  </si>
  <si>
    <t>09679135</t>
  </si>
  <si>
    <t>Gemeinde Sonderhofen</t>
  </si>
  <si>
    <t>096795644188</t>
  </si>
  <si>
    <t>09679188</t>
  </si>
  <si>
    <t>Gemeinde Bergtheim</t>
  </si>
  <si>
    <t>Bergtheim</t>
  </si>
  <si>
    <t>Verwaltungsgemeinschaft Bergtheim</t>
  </si>
  <si>
    <t>Am Marktplatz 8</t>
  </si>
  <si>
    <t>096795645117</t>
  </si>
  <si>
    <t>09679117</t>
  </si>
  <si>
    <t>Gemeinde Oberpleichfeld</t>
  </si>
  <si>
    <t>096795645169</t>
  </si>
  <si>
    <t>09679169</t>
  </si>
  <si>
    <t>Gemeinde Eibelstadt, St</t>
  </si>
  <si>
    <t>Verwaltungsgemeinschaft Eibelstadt</t>
  </si>
  <si>
    <t>Eibelstadt</t>
  </si>
  <si>
    <t>096795646124</t>
  </si>
  <si>
    <t>09679124</t>
  </si>
  <si>
    <t>Gemeinde Frickenhausen a.Main, M</t>
  </si>
  <si>
    <t>096795646131</t>
  </si>
  <si>
    <t>09679131</t>
  </si>
  <si>
    <t>Gemeinde Sommerhausen, M</t>
  </si>
  <si>
    <t>096795646187</t>
  </si>
  <si>
    <t>09679187</t>
  </si>
  <si>
    <t>Gemeinde Winterhausen, M</t>
  </si>
  <si>
    <t>096795646206</t>
  </si>
  <si>
    <t>09679206</t>
  </si>
  <si>
    <t>Gemeinde Estenfeld</t>
  </si>
  <si>
    <t>Estenfeld</t>
  </si>
  <si>
    <t>Verwaltungsgemeinschaft Estenfeld</t>
  </si>
  <si>
    <t>Untere Ritterstraße 6</t>
  </si>
  <si>
    <t>096795647130</t>
  </si>
  <si>
    <t>09679130</t>
  </si>
  <si>
    <t>Gemeinde Eisenheim, M</t>
  </si>
  <si>
    <t>096795647167</t>
  </si>
  <si>
    <t>09679167</t>
  </si>
  <si>
    <t>Gemeinde Prosselsheim</t>
  </si>
  <si>
    <t>096795647174</t>
  </si>
  <si>
    <t>09679174</t>
  </si>
  <si>
    <t>Gemeinde Bütthard, M</t>
  </si>
  <si>
    <t>Verwaltungsgemeinschaft Giebelstadt</t>
  </si>
  <si>
    <t>Giebelstadt</t>
  </si>
  <si>
    <t>096795648122</t>
  </si>
  <si>
    <t>09679122</t>
  </si>
  <si>
    <t>Gemeinde Giebelstadt, M</t>
  </si>
  <si>
    <t>096795648138</t>
  </si>
  <si>
    <t>09679138</t>
  </si>
  <si>
    <t>Markt Giebelstadt</t>
  </si>
  <si>
    <t>Gemeinde Helmstadt, M</t>
  </si>
  <si>
    <t>Verwaltungsgemeinschaft Helmstadt</t>
  </si>
  <si>
    <t>Im Kies 8</t>
  </si>
  <si>
    <t>Helmstadt</t>
  </si>
  <si>
    <t>096795649144</t>
  </si>
  <si>
    <t>09679144</t>
  </si>
  <si>
    <t>Markt Helmstadt</t>
  </si>
  <si>
    <t>Poststelle 62</t>
  </si>
  <si>
    <t>Gemeinde Holzkirchen</t>
  </si>
  <si>
    <t>096795649149</t>
  </si>
  <si>
    <t>09679149</t>
  </si>
  <si>
    <t>Gemeinde Remlingen, M</t>
  </si>
  <si>
    <t>096795649177</t>
  </si>
  <si>
    <t>09679177</t>
  </si>
  <si>
    <t>Gemeinde Uettingen</t>
  </si>
  <si>
    <t>096795649196</t>
  </si>
  <si>
    <t>09679196</t>
  </si>
  <si>
    <t>Gemeinde Geroldshausen</t>
  </si>
  <si>
    <t>Verwaltungsgemeinschaft Kirchheim</t>
  </si>
  <si>
    <t>Kirchheim</t>
  </si>
  <si>
    <t>096795650137</t>
  </si>
  <si>
    <t>09679137</t>
  </si>
  <si>
    <t>Gemeinde Kirchheim</t>
  </si>
  <si>
    <t>096795650153</t>
  </si>
  <si>
    <t>09679153</t>
  </si>
  <si>
    <t>Gemeinde Kist</t>
  </si>
  <si>
    <t>Kist</t>
  </si>
  <si>
    <t>Verwaltungsgemeinschaft Kist</t>
  </si>
  <si>
    <t>096795651154</t>
  </si>
  <si>
    <t>09679154</t>
  </si>
  <si>
    <t>Gemeinde Altertheim</t>
  </si>
  <si>
    <t>096795651165</t>
  </si>
  <si>
    <t>09679165</t>
  </si>
  <si>
    <t>Gemeinde Erlabrunn</t>
  </si>
  <si>
    <t>Verwaltungsgemeinschaft Margetshöchheim</t>
  </si>
  <si>
    <t>Mainstraße 15</t>
  </si>
  <si>
    <t>Margetshöchheim</t>
  </si>
  <si>
    <t>096795652128</t>
  </si>
  <si>
    <t>09679128</t>
  </si>
  <si>
    <t>Gemeinde Margetshöchheim</t>
  </si>
  <si>
    <t>096795652161</t>
  </si>
  <si>
    <t>09679161</t>
  </si>
  <si>
    <t>Gemeinde Bieberehren</t>
  </si>
  <si>
    <t>Verwaltungsgemeinschaft Röttingen</t>
  </si>
  <si>
    <t>Röttingen</t>
  </si>
  <si>
    <t>096795654118</t>
  </si>
  <si>
    <t>09679118</t>
  </si>
  <si>
    <t>Gemeinde Riedenheim</t>
  </si>
  <si>
    <t>096795654179</t>
  </si>
  <si>
    <t>09679179</t>
  </si>
  <si>
    <t>Gemeinde Röttingen, St</t>
  </si>
  <si>
    <t>096795654182</t>
  </si>
  <si>
    <t>09679182</t>
  </si>
  <si>
    <t>Gemeinde Tauberrettersheim</t>
  </si>
  <si>
    <t>096795654192</t>
  </si>
  <si>
    <t>09679192</t>
  </si>
  <si>
    <t>Gemeinde Greußenheim</t>
  </si>
  <si>
    <t>Verwaltungsgemeinschaft Hettstadt</t>
  </si>
  <si>
    <t>Hettstadt</t>
  </si>
  <si>
    <t>096795655141</t>
  </si>
  <si>
    <t>09679141</t>
  </si>
  <si>
    <t>Gemeinde Hettstadt</t>
  </si>
  <si>
    <t>096795655146</t>
  </si>
  <si>
    <t>09679146</t>
  </si>
  <si>
    <t>Schwaben</t>
  </si>
  <si>
    <t>Stadt Augsburg</t>
  </si>
  <si>
    <t>Augsburg</t>
  </si>
  <si>
    <t>097610000000</t>
  </si>
  <si>
    <t>09761000</t>
  </si>
  <si>
    <t>Stadt Kaufbeuren</t>
  </si>
  <si>
    <t>Kaufbeuren</t>
  </si>
  <si>
    <t>Postfach 1752</t>
  </si>
  <si>
    <t>097620000000</t>
  </si>
  <si>
    <t>09762000</t>
  </si>
  <si>
    <t>Stadt Kempten (Allgäu)</t>
  </si>
  <si>
    <t>Kempten (Allgäu)</t>
  </si>
  <si>
    <t>Rathausplatz 22</t>
  </si>
  <si>
    <t>097630000000</t>
  </si>
  <si>
    <t>09763000</t>
  </si>
  <si>
    <t>Stadt Memmingen</t>
  </si>
  <si>
    <t>Memmingen</t>
  </si>
  <si>
    <t>Postfach 1853</t>
  </si>
  <si>
    <t>097640000000</t>
  </si>
  <si>
    <t>09764000</t>
  </si>
  <si>
    <t>Landratsamt Aichach-Friedberg</t>
  </si>
  <si>
    <t>Gemeinde Affing</t>
  </si>
  <si>
    <t>Affing</t>
  </si>
  <si>
    <t>Mühlweg 2</t>
  </si>
  <si>
    <t>097710112112</t>
  </si>
  <si>
    <t>09771112</t>
  </si>
  <si>
    <t>Stadt Aichach</t>
  </si>
  <si>
    <t>Aichach</t>
  </si>
  <si>
    <t>097710113113</t>
  </si>
  <si>
    <t>09771113</t>
  </si>
  <si>
    <t>Stadt Friedberg</t>
  </si>
  <si>
    <t>Marienplatz 5</t>
  </si>
  <si>
    <t>Friedberg</t>
  </si>
  <si>
    <t>097710130130</t>
  </si>
  <si>
    <t>09771130</t>
  </si>
  <si>
    <t>Gemeinde Hollenbach</t>
  </si>
  <si>
    <t>Hollenbach</t>
  </si>
  <si>
    <t>Hauptstraße 93</t>
  </si>
  <si>
    <t>097710140140</t>
  </si>
  <si>
    <t>09771140</t>
  </si>
  <si>
    <t>Markt Inchenhofen</t>
  </si>
  <si>
    <t>Zisterzienserplatz 2</t>
  </si>
  <si>
    <t>Inchenhofen</t>
  </si>
  <si>
    <t>097710141141</t>
  </si>
  <si>
    <t>09771141</t>
  </si>
  <si>
    <t>Gemeinde Kissing</t>
  </si>
  <si>
    <t>Kissing</t>
  </si>
  <si>
    <t>097710142142</t>
  </si>
  <si>
    <t>09771142</t>
  </si>
  <si>
    <t>Gemeinde Merching</t>
  </si>
  <si>
    <t>Merching</t>
  </si>
  <si>
    <t>Hauptstraße 26</t>
  </si>
  <si>
    <t>097710145145</t>
  </si>
  <si>
    <t>09771145</t>
  </si>
  <si>
    <t>Gemeinde Rehling</t>
  </si>
  <si>
    <t>Rehling</t>
  </si>
  <si>
    <t>097710158158</t>
  </si>
  <si>
    <t>09771158</t>
  </si>
  <si>
    <t>Gemeinde Ried</t>
  </si>
  <si>
    <t>Ried</t>
  </si>
  <si>
    <t>Sirchenrieder Straße 1</t>
  </si>
  <si>
    <t>097710160160</t>
  </si>
  <si>
    <t>09771160</t>
  </si>
  <si>
    <t>Gemeinde Aindling, M</t>
  </si>
  <si>
    <t>Verwaltungsgemeinschaft Aindling</t>
  </si>
  <si>
    <t>Aindling</t>
  </si>
  <si>
    <t>097715701114</t>
  </si>
  <si>
    <t>09771114</t>
  </si>
  <si>
    <t>Gemeinde Petersdorf</t>
  </si>
  <si>
    <t>097715701155</t>
  </si>
  <si>
    <t>09771155</t>
  </si>
  <si>
    <t>Gemeinde Todtenweis</t>
  </si>
  <si>
    <t>097715701169</t>
  </si>
  <si>
    <t>09771169</t>
  </si>
  <si>
    <t>Gemeinde Kühbach, M</t>
  </si>
  <si>
    <t>Verwaltungsgemeinschaft Kühbach</t>
  </si>
  <si>
    <t>Kühbach</t>
  </si>
  <si>
    <t>097715703144</t>
  </si>
  <si>
    <t>09771144</t>
  </si>
  <si>
    <t>Gemeinde Schiltberg</t>
  </si>
  <si>
    <t>097715703162</t>
  </si>
  <si>
    <t>09771162</t>
  </si>
  <si>
    <t>Gemeinde Adelzhausen</t>
  </si>
  <si>
    <t>Verwaltungsgemeinschaft Dasing</t>
  </si>
  <si>
    <t>Dasing</t>
  </si>
  <si>
    <t>097715704111</t>
  </si>
  <si>
    <t>09771111</t>
  </si>
  <si>
    <t>Gemeinde Dasing</t>
  </si>
  <si>
    <t>097715704122</t>
  </si>
  <si>
    <t>09771122</t>
  </si>
  <si>
    <t>097715704129</t>
  </si>
  <si>
    <t>09771129</t>
  </si>
  <si>
    <t>Gemeinde Obergriesbach</t>
  </si>
  <si>
    <t>097715704149</t>
  </si>
  <si>
    <t>09771149</t>
  </si>
  <si>
    <t>Gemeinde Sielenbach</t>
  </si>
  <si>
    <t>097715704165</t>
  </si>
  <si>
    <t>09771165</t>
  </si>
  <si>
    <t>Gemeinde Mering, M</t>
  </si>
  <si>
    <t>Verwaltungsgemeinschaft Mering</t>
  </si>
  <si>
    <t>Mering</t>
  </si>
  <si>
    <t>097715705146</t>
  </si>
  <si>
    <t>09771146</t>
  </si>
  <si>
    <t>Gemeinde Schmiechen</t>
  </si>
  <si>
    <t>097715705163</t>
  </si>
  <si>
    <t>09771163</t>
  </si>
  <si>
    <t>Gemeinde Steindorf</t>
  </si>
  <si>
    <t>097715705168</t>
  </si>
  <si>
    <t>09771168</t>
  </si>
  <si>
    <t>Gemeinde Pöttmes, M</t>
  </si>
  <si>
    <t>Verwaltungsgemeinschaft Pöttmes</t>
  </si>
  <si>
    <t>Pöttmes</t>
  </si>
  <si>
    <t>097715771156</t>
  </si>
  <si>
    <t>09771156</t>
  </si>
  <si>
    <t>Gemeinde Baar (Schwaben)</t>
  </si>
  <si>
    <t>097715771176</t>
  </si>
  <si>
    <t>09771176</t>
  </si>
  <si>
    <t>Landratsamt Augsburg</t>
  </si>
  <si>
    <t>Gemeinde Adelsried</t>
  </si>
  <si>
    <t>Adelsried</t>
  </si>
  <si>
    <t>Dillinger Straße 2</t>
  </si>
  <si>
    <t>097720111111</t>
  </si>
  <si>
    <t>09772111</t>
  </si>
  <si>
    <t>Gemeinde Altenmünster</t>
  </si>
  <si>
    <t>Altenmünster</t>
  </si>
  <si>
    <t>097720115115</t>
  </si>
  <si>
    <t>09772115</t>
  </si>
  <si>
    <t>Gemeinde Aystetten</t>
  </si>
  <si>
    <t>Aystetten</t>
  </si>
  <si>
    <t>Bäckergasse 2</t>
  </si>
  <si>
    <t>097720117117</t>
  </si>
  <si>
    <t>09772117</t>
  </si>
  <si>
    <t>Markt Biberbach</t>
  </si>
  <si>
    <t>Biberbach</t>
  </si>
  <si>
    <t>097720121121</t>
  </si>
  <si>
    <t>09772121</t>
  </si>
  <si>
    <t>Stadt Bobingen</t>
  </si>
  <si>
    <t>Postfach 1310</t>
  </si>
  <si>
    <t>Bobingen</t>
  </si>
  <si>
    <t>097720125125</t>
  </si>
  <si>
    <t>09772125</t>
  </si>
  <si>
    <t>Markt Diedorf</t>
  </si>
  <si>
    <t>Lindenstraße 5</t>
  </si>
  <si>
    <t>Diedorf</t>
  </si>
  <si>
    <t>097720130130</t>
  </si>
  <si>
    <t>09772130</t>
  </si>
  <si>
    <t>Markt Dinkelscherben</t>
  </si>
  <si>
    <t>Dinkelscherben</t>
  </si>
  <si>
    <t>097720131131</t>
  </si>
  <si>
    <t>09772131</t>
  </si>
  <si>
    <t>Markt Fischach</t>
  </si>
  <si>
    <t>Postfach 24</t>
  </si>
  <si>
    <t>Fischach</t>
  </si>
  <si>
    <t>097720141141</t>
  </si>
  <si>
    <t>09772141</t>
  </si>
  <si>
    <t>Gemeinde Gablingen</t>
  </si>
  <si>
    <t>Gablingen</t>
  </si>
  <si>
    <t>097720145145</t>
  </si>
  <si>
    <t>09772145</t>
  </si>
  <si>
    <t>Stadt Gersthofen</t>
  </si>
  <si>
    <t>Gersthofen</t>
  </si>
  <si>
    <t>097720147147</t>
  </si>
  <si>
    <t>09772147</t>
  </si>
  <si>
    <t>Gemeinde Graben</t>
  </si>
  <si>
    <t>Graben</t>
  </si>
  <si>
    <t>097720149149</t>
  </si>
  <si>
    <t>09772149</t>
  </si>
  <si>
    <t>Gemeinde Horgau</t>
  </si>
  <si>
    <t>Horgau</t>
  </si>
  <si>
    <t>Martinsplatz 1</t>
  </si>
  <si>
    <t>097720159159</t>
  </si>
  <si>
    <t>09772159</t>
  </si>
  <si>
    <t>Stadt Königsbrunn</t>
  </si>
  <si>
    <t>Königsbrunn</t>
  </si>
  <si>
    <t>097720163163</t>
  </si>
  <si>
    <t>09772163</t>
  </si>
  <si>
    <t>Gemeinde Kutzenhausen</t>
  </si>
  <si>
    <t>Kutzenhausen</t>
  </si>
  <si>
    <t>097720167167</t>
  </si>
  <si>
    <t>09772167</t>
  </si>
  <si>
    <t>Gemeinde Langweid a.Lech</t>
  </si>
  <si>
    <t>Langweid a.Lech</t>
  </si>
  <si>
    <t>Augsburger Straße 20</t>
  </si>
  <si>
    <t>097720171171</t>
  </si>
  <si>
    <t>09772171</t>
  </si>
  <si>
    <t>Markt Meitingen</t>
  </si>
  <si>
    <t>Meitingen</t>
  </si>
  <si>
    <t>097720177177</t>
  </si>
  <si>
    <t>09772177</t>
  </si>
  <si>
    <t>Stadt Neusäß</t>
  </si>
  <si>
    <t>Neusäß</t>
  </si>
  <si>
    <t>097720184184</t>
  </si>
  <si>
    <t>09772184</t>
  </si>
  <si>
    <t>Stadt Schwabmünchen</t>
  </si>
  <si>
    <t>Postfach 1252</t>
  </si>
  <si>
    <t>Schwabmünchen</t>
  </si>
  <si>
    <t>097720200200</t>
  </si>
  <si>
    <t>09772200</t>
  </si>
  <si>
    <t>Stadt Stadtbergen</t>
  </si>
  <si>
    <t>Oberer Stadtweg 2</t>
  </si>
  <si>
    <t>Stadtbergen</t>
  </si>
  <si>
    <t>097720202202</t>
  </si>
  <si>
    <t>09772202</t>
  </si>
  <si>
    <t>Markt Thierhaupten</t>
  </si>
  <si>
    <t>Thierhaupten</t>
  </si>
  <si>
    <t>097720207207</t>
  </si>
  <si>
    <t>09772207</t>
  </si>
  <si>
    <t>Gemeinde Wehringen</t>
  </si>
  <si>
    <t>Wehringen</t>
  </si>
  <si>
    <t>Nördl. Hauptstraße 18</t>
  </si>
  <si>
    <t>097720215215</t>
  </si>
  <si>
    <t>09772215</t>
  </si>
  <si>
    <t>Markt Zusmarshausen</t>
  </si>
  <si>
    <t>Zusmarshausen</t>
  </si>
  <si>
    <t>097720223223</t>
  </si>
  <si>
    <t>09772223</t>
  </si>
  <si>
    <t>Gemeinde Allmannshofen</t>
  </si>
  <si>
    <t>Verwaltungsgemeinschaft Nordendorf</t>
  </si>
  <si>
    <t>Schäfflerstraße 6</t>
  </si>
  <si>
    <t>Nordendorf</t>
  </si>
  <si>
    <t>097725706114</t>
  </si>
  <si>
    <t>09772114</t>
  </si>
  <si>
    <t>097725706134</t>
  </si>
  <si>
    <t>09772134</t>
  </si>
  <si>
    <t>Gemeinde Ellgau</t>
  </si>
  <si>
    <t>097725706136</t>
  </si>
  <si>
    <t>09772136</t>
  </si>
  <si>
    <t>Gemeinde Kühlenthal</t>
  </si>
  <si>
    <t>097725706166</t>
  </si>
  <si>
    <t>09772166</t>
  </si>
  <si>
    <t>Gemeinde Nordendorf</t>
  </si>
  <si>
    <t>097725706185</t>
  </si>
  <si>
    <t>09772185</t>
  </si>
  <si>
    <t>Gemeinde Westendorf</t>
  </si>
  <si>
    <t>Westendorf</t>
  </si>
  <si>
    <t>097725706217</t>
  </si>
  <si>
    <t>09772217</t>
  </si>
  <si>
    <t>Gemeinde Bonstetten</t>
  </si>
  <si>
    <t>Verwaltungsgemeinschaft Welden</t>
  </si>
  <si>
    <t>Welden</t>
  </si>
  <si>
    <t>097725707126</t>
  </si>
  <si>
    <t>09772126</t>
  </si>
  <si>
    <t>Gemeinde Emersacker</t>
  </si>
  <si>
    <t>097725707137</t>
  </si>
  <si>
    <t>09772137</t>
  </si>
  <si>
    <t>Gemeinde Heretsried</t>
  </si>
  <si>
    <t>097725707156</t>
  </si>
  <si>
    <t>09772156</t>
  </si>
  <si>
    <t>Gemeinde Welden, M</t>
  </si>
  <si>
    <t>097725707216</t>
  </si>
  <si>
    <t>09772216</t>
  </si>
  <si>
    <t>Gemeinde Gessertshausen</t>
  </si>
  <si>
    <t>Gessertshausen</t>
  </si>
  <si>
    <t>Verwaltungsgemeinschaft Gessertshausen</t>
  </si>
  <si>
    <t>097725708148</t>
  </si>
  <si>
    <t>09772148</t>
  </si>
  <si>
    <t>Gemeinde Ustersbach</t>
  </si>
  <si>
    <t>097725708211</t>
  </si>
  <si>
    <t>09772211</t>
  </si>
  <si>
    <t>Gemeinde Langenneufnach</t>
  </si>
  <si>
    <t>Langenneufnach</t>
  </si>
  <si>
    <t>Verwaltungsgemeinschaft Stauden</t>
  </si>
  <si>
    <t>Rathausstraße 58</t>
  </si>
  <si>
    <t>097725709168</t>
  </si>
  <si>
    <t>09772168</t>
  </si>
  <si>
    <t>Gemeinde Mickhausen</t>
  </si>
  <si>
    <t>097725709178</t>
  </si>
  <si>
    <t>09772178</t>
  </si>
  <si>
    <t>Gemeinde Mittelneufnach</t>
  </si>
  <si>
    <t>097725709179</t>
  </si>
  <si>
    <t>09772179</t>
  </si>
  <si>
    <t>Gemeinde Scherstetten</t>
  </si>
  <si>
    <t>097725709197</t>
  </si>
  <si>
    <t>09772197</t>
  </si>
  <si>
    <t>Gemeinde Walkertshofen</t>
  </si>
  <si>
    <t>097725709214</t>
  </si>
  <si>
    <t>09772214</t>
  </si>
  <si>
    <t>Gemeinde Großaitingen</t>
  </si>
  <si>
    <t>Großaitingen</t>
  </si>
  <si>
    <t>Verwaltungsgemeinschaft Großaitingen</t>
  </si>
  <si>
    <t>Am Alten Markt 3</t>
  </si>
  <si>
    <t>097725710151</t>
  </si>
  <si>
    <t>09772151</t>
  </si>
  <si>
    <t>Gemeinde Kleinaitingen</t>
  </si>
  <si>
    <t>097725710160</t>
  </si>
  <si>
    <t>09772160</t>
  </si>
  <si>
    <t>Gemeinde Oberottmarshausen</t>
  </si>
  <si>
    <t>097725710186</t>
  </si>
  <si>
    <t>09772186</t>
  </si>
  <si>
    <t>Gemeinde Klosterlechfeld</t>
  </si>
  <si>
    <t>Klosterlechfeld</t>
  </si>
  <si>
    <t>Verwaltungsgemeinschaft Lechfeld</t>
  </si>
  <si>
    <t>Von-Imhof-Straße 6</t>
  </si>
  <si>
    <t>Untermeitingen</t>
  </si>
  <si>
    <t>097725711162</t>
  </si>
  <si>
    <t>09772162</t>
  </si>
  <si>
    <t>Bayernstraße 1</t>
  </si>
  <si>
    <t>Gemeinde Untermeitingen</t>
  </si>
  <si>
    <t>097725711209</t>
  </si>
  <si>
    <t>09772209</t>
  </si>
  <si>
    <t>Gemeinde Hiltenfingen</t>
  </si>
  <si>
    <t>Verwaltungsgemeinschaft Langerringen</t>
  </si>
  <si>
    <t>Langerringen</t>
  </si>
  <si>
    <t>097725712157</t>
  </si>
  <si>
    <t>09772157</t>
  </si>
  <si>
    <t>Gemeinde Langerringen</t>
  </si>
  <si>
    <t>097725712170</t>
  </si>
  <si>
    <t>09772170</t>
  </si>
  <si>
    <t>Landratsamt Dillingen a.d.Donau</t>
  </si>
  <si>
    <t>Markt Bissingen</t>
  </si>
  <si>
    <t>Am Hofgarten 1</t>
  </si>
  <si>
    <t>Bissingen</t>
  </si>
  <si>
    <t>097730117117</t>
  </si>
  <si>
    <t>09773117</t>
  </si>
  <si>
    <t>Gemeinde Buttenwiesen</t>
  </si>
  <si>
    <t>Buttenwiesen</t>
  </si>
  <si>
    <t>Postfach 11</t>
  </si>
  <si>
    <t>097730122122</t>
  </si>
  <si>
    <t>09773122</t>
  </si>
  <si>
    <t>Große Kreisstadt Dillingen a.d.Donau</t>
  </si>
  <si>
    <t>Königstraße 37 u. 38</t>
  </si>
  <si>
    <t>Dillingen a.d.Donau</t>
  </si>
  <si>
    <t>097730125125</t>
  </si>
  <si>
    <t>09773125</t>
  </si>
  <si>
    <t>Stadt Lauingen (Donau)</t>
  </si>
  <si>
    <t>Lauingen (Donau)</t>
  </si>
  <si>
    <t>097730144144</t>
  </si>
  <si>
    <t>09773144</t>
  </si>
  <si>
    <t>Gemeinde Bächingen a.d.Brenz</t>
  </si>
  <si>
    <t>Verwaltungsgemeinschaft Gundelfingen a.d.Donau</t>
  </si>
  <si>
    <t>Gundelfingen a.d.Donau</t>
  </si>
  <si>
    <t>097735713113</t>
  </si>
  <si>
    <t>09773113</t>
  </si>
  <si>
    <t>Gemeinde Gundelfingen a.d.Donau, St</t>
  </si>
  <si>
    <t>097735713136</t>
  </si>
  <si>
    <t>09773136</t>
  </si>
  <si>
    <t>Gemeinde Haunsheim</t>
  </si>
  <si>
    <t>097735713137</t>
  </si>
  <si>
    <t>09773137</t>
  </si>
  <si>
    <t>Gemeinde Medlingen</t>
  </si>
  <si>
    <t>097735713153</t>
  </si>
  <si>
    <t>09773153</t>
  </si>
  <si>
    <t>Gemeinde Bachhagel</t>
  </si>
  <si>
    <t>Verwaltungsgemeinschaft Syrgenstein</t>
  </si>
  <si>
    <t>Ringstraße 35</t>
  </si>
  <si>
    <t>Syrgenstein</t>
  </si>
  <si>
    <t>097735714112</t>
  </si>
  <si>
    <t>09773112</t>
  </si>
  <si>
    <t>Gemeinde Syrgenstein</t>
  </si>
  <si>
    <t>097735714170</t>
  </si>
  <si>
    <t>09773170</t>
  </si>
  <si>
    <t>Gemeinde Zöschingen</t>
  </si>
  <si>
    <t>097735714187</t>
  </si>
  <si>
    <t>09773187</t>
  </si>
  <si>
    <t>Gemeinde Mödingen</t>
  </si>
  <si>
    <t>Verwaltungsgemeinschaft Wittislingen</t>
  </si>
  <si>
    <t>Wittislingen</t>
  </si>
  <si>
    <t>097735715147</t>
  </si>
  <si>
    <t>09773147</t>
  </si>
  <si>
    <t>Gemeinde Wittislingen, M</t>
  </si>
  <si>
    <t>097735715183</t>
  </si>
  <si>
    <t>09773183</t>
  </si>
  <si>
    <t>Gemeinde Ziertheim</t>
  </si>
  <si>
    <t>097735715186</t>
  </si>
  <si>
    <t>09773186</t>
  </si>
  <si>
    <t>Gemeinde Blindheim</t>
  </si>
  <si>
    <t>Verwaltungsgemeinschaft Höchstädt a.d.Donau</t>
  </si>
  <si>
    <t>Herzog-Philipp-Ludwig-Straße 10</t>
  </si>
  <si>
    <t>Höchstädt a.d.Donau</t>
  </si>
  <si>
    <t>097735716119</t>
  </si>
  <si>
    <t>09773119</t>
  </si>
  <si>
    <t>Gemeinde Höchstädt a.d.Donau, St</t>
  </si>
  <si>
    <t>097735716139</t>
  </si>
  <si>
    <t>09773139</t>
  </si>
  <si>
    <t>Gemeinde Lutzingen</t>
  </si>
  <si>
    <t>097735716146</t>
  </si>
  <si>
    <t>09773146</t>
  </si>
  <si>
    <t>Gemeinde Finningen</t>
  </si>
  <si>
    <t>097735716150</t>
  </si>
  <si>
    <t>09773150</t>
  </si>
  <si>
    <t>Gemeinde Schwenningen</t>
  </si>
  <si>
    <t>097735716164</t>
  </si>
  <si>
    <t>09773164</t>
  </si>
  <si>
    <t>Gemeinde Binswangen</t>
  </si>
  <si>
    <t>Verwaltungsgemeinschaft Wertingen</t>
  </si>
  <si>
    <t>Postfach 1224</t>
  </si>
  <si>
    <t>Wertingen</t>
  </si>
  <si>
    <t>097735718116</t>
  </si>
  <si>
    <t>09773116</t>
  </si>
  <si>
    <t>Gemeinde Laugna</t>
  </si>
  <si>
    <t>097735718143</t>
  </si>
  <si>
    <t>09773143</t>
  </si>
  <si>
    <t>Gemeinde Villenbach</t>
  </si>
  <si>
    <t>Villenbach</t>
  </si>
  <si>
    <t>097735718179</t>
  </si>
  <si>
    <t>09773179</t>
  </si>
  <si>
    <t>Gemeinde Wertingen, St</t>
  </si>
  <si>
    <t>097735718182</t>
  </si>
  <si>
    <t>09773182</t>
  </si>
  <si>
    <t>Gemeinde Zusamaltheim</t>
  </si>
  <si>
    <t>097735718188</t>
  </si>
  <si>
    <t>09773188</t>
  </si>
  <si>
    <t>Gemeinde Aislingen, M</t>
  </si>
  <si>
    <t>Verwaltungsgemeinschaft Holzheim</t>
  </si>
  <si>
    <t>Hochstiftstraße 2</t>
  </si>
  <si>
    <t>Holzheim</t>
  </si>
  <si>
    <t>097735719111</t>
  </si>
  <si>
    <t>09773111</t>
  </si>
  <si>
    <t>Gemeinde Glött</t>
  </si>
  <si>
    <t>097735719133</t>
  </si>
  <si>
    <t>09773133</t>
  </si>
  <si>
    <t>Gemeinde Holzheim</t>
  </si>
  <si>
    <t>097735719140</t>
  </si>
  <si>
    <t>09773140</t>
  </si>
  <si>
    <t>Landratsamt Günzburg</t>
  </si>
  <si>
    <t>Gemeinde Ursberg</t>
  </si>
  <si>
    <t>Ursberg</t>
  </si>
  <si>
    <t>Prämonstratenserstraße 20</t>
  </si>
  <si>
    <t>097740116116</t>
  </si>
  <si>
    <t>09774116</t>
  </si>
  <si>
    <t>Gemeinde Bibertal</t>
  </si>
  <si>
    <t>Bibertal</t>
  </si>
  <si>
    <t>097740119119</t>
  </si>
  <si>
    <t>09774119</t>
  </si>
  <si>
    <t>Stadt Burgau</t>
  </si>
  <si>
    <t>Gerichtsweg 8</t>
  </si>
  <si>
    <t>Burgau</t>
  </si>
  <si>
    <t>097740121121</t>
  </si>
  <si>
    <t>09774121</t>
  </si>
  <si>
    <t>Markt Burtenbach</t>
  </si>
  <si>
    <t>Rathausgäßchen 1</t>
  </si>
  <si>
    <t>Burtenbach</t>
  </si>
  <si>
    <t>097740122122</t>
  </si>
  <si>
    <t>09774122</t>
  </si>
  <si>
    <t>Große Kreisstadt Günzburg</t>
  </si>
  <si>
    <t>Postfach 1562</t>
  </si>
  <si>
    <t>Günzburg</t>
  </si>
  <si>
    <t>097740135135</t>
  </si>
  <si>
    <t>09774135</t>
  </si>
  <si>
    <t>Markt Jettingen-Scheppach</t>
  </si>
  <si>
    <t>Postfach 33</t>
  </si>
  <si>
    <t>Jettingen-Scheppach</t>
  </si>
  <si>
    <t>097740144144</t>
  </si>
  <si>
    <t>09774144</t>
  </si>
  <si>
    <t>Gemeinde Kammeltal</t>
  </si>
  <si>
    <t>Kammeltal</t>
  </si>
  <si>
    <t>Burgauer Straße 12</t>
  </si>
  <si>
    <t>097740145145</t>
  </si>
  <si>
    <t>09774145</t>
  </si>
  <si>
    <t>Stadt Krumbach (Schwaben)</t>
  </si>
  <si>
    <t>Postfach 1352</t>
  </si>
  <si>
    <t>Krumbach (Schwaben)</t>
  </si>
  <si>
    <t>097740150150</t>
  </si>
  <si>
    <t>09774150</t>
  </si>
  <si>
    <t>Stadt Leipheim</t>
  </si>
  <si>
    <t>Leipheim</t>
  </si>
  <si>
    <t>097740155155</t>
  </si>
  <si>
    <t>09774155</t>
  </si>
  <si>
    <t>Markt Neuburg a.d.Kammel</t>
  </si>
  <si>
    <t>Bergstraße 2</t>
  </si>
  <si>
    <t>Neuburg a.d.Kammel</t>
  </si>
  <si>
    <t>097740162162</t>
  </si>
  <si>
    <t>09774162</t>
  </si>
  <si>
    <t>Gemeinde Gundremmingen</t>
  </si>
  <si>
    <t>Verwaltungsgemeinschaft Offingen</t>
  </si>
  <si>
    <t>Marktstraße 19</t>
  </si>
  <si>
    <t>Offingen</t>
  </si>
  <si>
    <t>097745727136</t>
  </si>
  <si>
    <t>09774136</t>
  </si>
  <si>
    <t>Gemeinde Offingen, M</t>
  </si>
  <si>
    <t>097745727171</t>
  </si>
  <si>
    <t>09774171</t>
  </si>
  <si>
    <t>097745727174</t>
  </si>
  <si>
    <t>09774174</t>
  </si>
  <si>
    <t>Gemeinde Dürrlauingen</t>
  </si>
  <si>
    <t>Verwaltungsgemeinschaft Haldenwang</t>
  </si>
  <si>
    <t>Haldenwang</t>
  </si>
  <si>
    <t>097745728127</t>
  </si>
  <si>
    <t>09774127</t>
  </si>
  <si>
    <t>Gemeinde Haldenwang</t>
  </si>
  <si>
    <t>097745728140</t>
  </si>
  <si>
    <t>09774140</t>
  </si>
  <si>
    <t>Gemeinde Landensberg</t>
  </si>
  <si>
    <t>097745728151</t>
  </si>
  <si>
    <t>09774151</t>
  </si>
  <si>
    <t>Gemeinde Röfingen</t>
  </si>
  <si>
    <t>097745728178</t>
  </si>
  <si>
    <t>09774178</t>
  </si>
  <si>
    <t>Gemeinde Winterbach</t>
  </si>
  <si>
    <t>097745728196</t>
  </si>
  <si>
    <t>09774196</t>
  </si>
  <si>
    <t>Gemeinde Bubesheim</t>
  </si>
  <si>
    <t>Verwaltungsgemeinschaft Kötz</t>
  </si>
  <si>
    <t>Obere Dorfstraße 3a</t>
  </si>
  <si>
    <t>Kötz</t>
  </si>
  <si>
    <t>097745729118</t>
  </si>
  <si>
    <t>09774118</t>
  </si>
  <si>
    <t>Gemeinde Kötz</t>
  </si>
  <si>
    <t>097745729148</t>
  </si>
  <si>
    <t>09774148</t>
  </si>
  <si>
    <t>Gemeinde Ellzee</t>
  </si>
  <si>
    <t>Verwaltungsgemeinschaft Ichenhausen</t>
  </si>
  <si>
    <t>Postfach 1</t>
  </si>
  <si>
    <t>Ichenhausen</t>
  </si>
  <si>
    <t>097745730133</t>
  </si>
  <si>
    <t>09774133</t>
  </si>
  <si>
    <t>Gemeinde Ichenhausen, St</t>
  </si>
  <si>
    <t>097745730143</t>
  </si>
  <si>
    <t>09774143</t>
  </si>
  <si>
    <t>Gemeinde Waldstetten, M</t>
  </si>
  <si>
    <t>097745730191</t>
  </si>
  <si>
    <t>09774191</t>
  </si>
  <si>
    <t>Gemeinde Aletshausen</t>
  </si>
  <si>
    <t>Verwaltungsgemeinschaft Krumbach (Schwaben)</t>
  </si>
  <si>
    <t>Rittlen 6</t>
  </si>
  <si>
    <t>097745731111</t>
  </si>
  <si>
    <t>09774111</t>
  </si>
  <si>
    <t>Gemeinde Breitenthal</t>
  </si>
  <si>
    <t>097745731117</t>
  </si>
  <si>
    <t>09774117</t>
  </si>
  <si>
    <t>Postfach 1334</t>
  </si>
  <si>
    <t>Gemeinde Deisenhausen</t>
  </si>
  <si>
    <t>097745731124</t>
  </si>
  <si>
    <t>09774124</t>
  </si>
  <si>
    <t>Gemeinde Ebershausen</t>
  </si>
  <si>
    <t>097745731129</t>
  </si>
  <si>
    <t>09774129</t>
  </si>
  <si>
    <t>Gemeinde Wiesenbach</t>
  </si>
  <si>
    <t>097745731189</t>
  </si>
  <si>
    <t>09774189</t>
  </si>
  <si>
    <t>Gemeinde Waltenhausen</t>
  </si>
  <si>
    <t>097745731192</t>
  </si>
  <si>
    <t>09774192</t>
  </si>
  <si>
    <t>Gemeinde Balzhausen</t>
  </si>
  <si>
    <t>Verwaltungsgemeinschaft Thannhausen</t>
  </si>
  <si>
    <t>Edmund-Zimmermann-Straße 3</t>
  </si>
  <si>
    <t>Thannhausen</t>
  </si>
  <si>
    <t>097745732115</t>
  </si>
  <si>
    <t>09774115</t>
  </si>
  <si>
    <t>Gemeinde Münsterhausen, M</t>
  </si>
  <si>
    <t>097745732160</t>
  </si>
  <si>
    <t>09774160</t>
  </si>
  <si>
    <t>Gemeinde Thannhausen, St</t>
  </si>
  <si>
    <t>097745732185</t>
  </si>
  <si>
    <t>09774185</t>
  </si>
  <si>
    <t>Gemeinde Aichen</t>
  </si>
  <si>
    <t>Verwaltungsgemeinschaft Ziemetshausen</t>
  </si>
  <si>
    <t>Bgm.-Haide-Straße 1</t>
  </si>
  <si>
    <t>Ziemetshausen</t>
  </si>
  <si>
    <t>097745733166</t>
  </si>
  <si>
    <t>09774166</t>
  </si>
  <si>
    <t>Gemeinde Ziemetshausen, M</t>
  </si>
  <si>
    <t>097745733198</t>
  </si>
  <si>
    <t>09774198</t>
  </si>
  <si>
    <t>Landratsamt Neu-Ulm</t>
  </si>
  <si>
    <t>Gemeinde Bellenberg</t>
  </si>
  <si>
    <t>Bellenberg</t>
  </si>
  <si>
    <t>Memminger Straße 7</t>
  </si>
  <si>
    <t>097750115115</t>
  </si>
  <si>
    <t>09775115</t>
  </si>
  <si>
    <t>Stadt Illertissen</t>
  </si>
  <si>
    <t>Postfach 3054</t>
  </si>
  <si>
    <t>Illertissen</t>
  </si>
  <si>
    <t>097750129129</t>
  </si>
  <si>
    <t>09775129</t>
  </si>
  <si>
    <t>Gemeinde Nersingen</t>
  </si>
  <si>
    <t>Nersingen</t>
  </si>
  <si>
    <t>097750134134</t>
  </si>
  <si>
    <t>09775134</t>
  </si>
  <si>
    <t>Große Kreisstadt Neu-Ulm</t>
  </si>
  <si>
    <t>Postfach 2040</t>
  </si>
  <si>
    <t>Neu-Ulm</t>
  </si>
  <si>
    <t>097750135135</t>
  </si>
  <si>
    <t>09775135</t>
  </si>
  <si>
    <t>Gemeinde Elchingen</t>
  </si>
  <si>
    <t>Elchingen</t>
  </si>
  <si>
    <t>097750139139</t>
  </si>
  <si>
    <t>09775139</t>
  </si>
  <si>
    <t>Gemeinde Roggenburg</t>
  </si>
  <si>
    <t>Roggenburg</t>
  </si>
  <si>
    <t>Prälatenhof 2</t>
  </si>
  <si>
    <t>097750149149</t>
  </si>
  <si>
    <t>09775149</t>
  </si>
  <si>
    <t>Stadt Senden</t>
  </si>
  <si>
    <t>Senden</t>
  </si>
  <si>
    <t>097750152152</t>
  </si>
  <si>
    <t>09775152</t>
  </si>
  <si>
    <t>Stadt Vöhringen</t>
  </si>
  <si>
    <t>Vöhringen</t>
  </si>
  <si>
    <t>097750162162</t>
  </si>
  <si>
    <t>09775162</t>
  </si>
  <si>
    <t>Stadt Weißenhorn</t>
  </si>
  <si>
    <t>Postfach 1361</t>
  </si>
  <si>
    <t>Weißenhorn</t>
  </si>
  <si>
    <t>097750164164</t>
  </si>
  <si>
    <t>09775164</t>
  </si>
  <si>
    <t>Verwaltungsgemeinschaft Pfaffenhofen a.d.Roth</t>
  </si>
  <si>
    <t>Pfaffenhofen a.d.Roth</t>
  </si>
  <si>
    <t>097755739126</t>
  </si>
  <si>
    <t>09775126</t>
  </si>
  <si>
    <t>Gemeinde Pfaffenhofen a.d.Roth, M</t>
  </si>
  <si>
    <t>097755739143</t>
  </si>
  <si>
    <t>09775143</t>
  </si>
  <si>
    <t>Gemeinde Altenstadt, M</t>
  </si>
  <si>
    <t>Hindenburgstraße 1</t>
  </si>
  <si>
    <t>097755740111</t>
  </si>
  <si>
    <t>09775111</t>
  </si>
  <si>
    <t>Gemeinde Kellmünz a.d.Iller, M</t>
  </si>
  <si>
    <t>097755740132</t>
  </si>
  <si>
    <t>09775132</t>
  </si>
  <si>
    <t>Gemeinde Osterberg</t>
  </si>
  <si>
    <t>097755740142</t>
  </si>
  <si>
    <t>09775142</t>
  </si>
  <si>
    <t>Gemeinde Buch, M</t>
  </si>
  <si>
    <t>Verwaltungsgemeinschaft Buch</t>
  </si>
  <si>
    <t>Friedhofweg 2</t>
  </si>
  <si>
    <t>Buch</t>
  </si>
  <si>
    <t>097755741118</t>
  </si>
  <si>
    <t>09775118</t>
  </si>
  <si>
    <t>Gemeinde Oberroth</t>
  </si>
  <si>
    <t>097755741141</t>
  </si>
  <si>
    <t>09775141</t>
  </si>
  <si>
    <t>Gemeinde Unterroth</t>
  </si>
  <si>
    <t>097755741161</t>
  </si>
  <si>
    <t>09775161</t>
  </si>
  <si>
    <t>Landratsamt Lindau (Bodensee)</t>
  </si>
  <si>
    <t>Gemeinde Bodolz</t>
  </si>
  <si>
    <t>Bodolz</t>
  </si>
  <si>
    <t>Rathausstraße 20</t>
  </si>
  <si>
    <t>097760111111</t>
  </si>
  <si>
    <t>09776111</t>
  </si>
  <si>
    <t>Markt Heimenkirch</t>
  </si>
  <si>
    <t>Lindauer Straße 2 / Postfach 1</t>
  </si>
  <si>
    <t>Heimenkirch</t>
  </si>
  <si>
    <t>097760114114</t>
  </si>
  <si>
    <t>09776114</t>
  </si>
  <si>
    <t>Große Kreisstadt Lindau (Bodensee)</t>
  </si>
  <si>
    <t>Bregenzer Straße 4-12</t>
  </si>
  <si>
    <t>Lindau (Bodensee)</t>
  </si>
  <si>
    <t>097760116116</t>
  </si>
  <si>
    <t>09776116</t>
  </si>
  <si>
    <t>Stadt Lindenberg i.Allgäu</t>
  </si>
  <si>
    <t>Lindenberg i.Allgäu</t>
  </si>
  <si>
    <t>097760117117</t>
  </si>
  <si>
    <t>09776117</t>
  </si>
  <si>
    <t>Gemeinde Nonnenhorn</t>
  </si>
  <si>
    <t>Nonnenhorn</t>
  </si>
  <si>
    <t>097760120120</t>
  </si>
  <si>
    <t>09776120</t>
  </si>
  <si>
    <t>Gemeinde Opfenbach</t>
  </si>
  <si>
    <t>Opfenbach</t>
  </si>
  <si>
    <t>Bodenseestraße 19</t>
  </si>
  <si>
    <t>097760122122</t>
  </si>
  <si>
    <t>09776122</t>
  </si>
  <si>
    <t>Markt Scheidegg</t>
  </si>
  <si>
    <t>Scheidegg</t>
  </si>
  <si>
    <t>097760125125</t>
  </si>
  <si>
    <t>09776125</t>
  </si>
  <si>
    <t>Gemeinde Wasserburg (Bodensee)</t>
  </si>
  <si>
    <t>Wasserburg (Bodensee)</t>
  </si>
  <si>
    <t>Lindenplatz 1</t>
  </si>
  <si>
    <t>097760128128</t>
  </si>
  <si>
    <t>09776128</t>
  </si>
  <si>
    <t>Markt Weiler-Simmerberg</t>
  </si>
  <si>
    <t>Postfach 1144</t>
  </si>
  <si>
    <t>Weiler-Simmerberg</t>
  </si>
  <si>
    <t>097760129129</t>
  </si>
  <si>
    <t>09776129</t>
  </si>
  <si>
    <t>Gemeinde Hergatz</t>
  </si>
  <si>
    <t>Hergatz</t>
  </si>
  <si>
    <t>Salzstraße 18</t>
  </si>
  <si>
    <t>097760131131</t>
  </si>
  <si>
    <t>09776131</t>
  </si>
  <si>
    <t>Gemeinde Hergensweiler</t>
  </si>
  <si>
    <t>Verwaltungsgemeinschaft Sigmarszell</t>
  </si>
  <si>
    <t>Sigmarszell</t>
  </si>
  <si>
    <t>097765735115</t>
  </si>
  <si>
    <t>09776115</t>
  </si>
  <si>
    <t>Gemeinde Sigmarszell</t>
  </si>
  <si>
    <t>097765735126</t>
  </si>
  <si>
    <t>09776126</t>
  </si>
  <si>
    <t>Gemeinde Weißensberg</t>
  </si>
  <si>
    <t>097765735130</t>
  </si>
  <si>
    <t>09776130</t>
  </si>
  <si>
    <t>Gemeinde Gestratz</t>
  </si>
  <si>
    <t>Verwaltungsgemeinschaft Argental</t>
  </si>
  <si>
    <t>Mühlenstraße 1</t>
  </si>
  <si>
    <t>Röthenbach (Allgäu)</t>
  </si>
  <si>
    <t>097765737112</t>
  </si>
  <si>
    <t>09776112</t>
  </si>
  <si>
    <t>Gemeinde Grünenbach</t>
  </si>
  <si>
    <t>097765737113</t>
  </si>
  <si>
    <t>09776113</t>
  </si>
  <si>
    <t>Gemeinde Maierhöfen</t>
  </si>
  <si>
    <t>097765737118</t>
  </si>
  <si>
    <t>09776118</t>
  </si>
  <si>
    <t>Gemeinde Röthenbach (Allgäu)</t>
  </si>
  <si>
    <t>097765737124</t>
  </si>
  <si>
    <t>09776124</t>
  </si>
  <si>
    <t>Gemeinde Oberreute</t>
  </si>
  <si>
    <t>Verwaltungsgemeinschaft Stiefenhofen</t>
  </si>
  <si>
    <t>Stiefenhofen</t>
  </si>
  <si>
    <t>097765738121</t>
  </si>
  <si>
    <t>09776121</t>
  </si>
  <si>
    <t>Gemeinde Stiefenhofen</t>
  </si>
  <si>
    <t>097765738127</t>
  </si>
  <si>
    <t>09776127</t>
  </si>
  <si>
    <t>Landratsamt Ostallgäu</t>
  </si>
  <si>
    <t>Stadt Füssen</t>
  </si>
  <si>
    <t>Lechhalde 3</t>
  </si>
  <si>
    <t>Füssen</t>
  </si>
  <si>
    <t>097770129129</t>
  </si>
  <si>
    <t>09777129</t>
  </si>
  <si>
    <t>Gemeinde Germaringen</t>
  </si>
  <si>
    <t>Germaringen</t>
  </si>
  <si>
    <t>Westendorfer Straße 4a</t>
  </si>
  <si>
    <t>097770130130</t>
  </si>
  <si>
    <t>09777130</t>
  </si>
  <si>
    <t>Gemeinde Lechbruck am See</t>
  </si>
  <si>
    <t>Lechbruck am See</t>
  </si>
  <si>
    <t>097770147147</t>
  </si>
  <si>
    <t>09777147</t>
  </si>
  <si>
    <t>Stadt Marktoberdorf</t>
  </si>
  <si>
    <t>Postfach 1353</t>
  </si>
  <si>
    <t>Marktoberdorf</t>
  </si>
  <si>
    <t>097770151151</t>
  </si>
  <si>
    <t>09777151</t>
  </si>
  <si>
    <t>Gemeinde Mauerstetten</t>
  </si>
  <si>
    <t>Mauerstetten</t>
  </si>
  <si>
    <t>097770152152</t>
  </si>
  <si>
    <t>09777152</t>
  </si>
  <si>
    <t>Markt Nesselwang</t>
  </si>
  <si>
    <t>Nesselwang</t>
  </si>
  <si>
    <t>097770153153</t>
  </si>
  <si>
    <t>09777153</t>
  </si>
  <si>
    <t>Gemeinde Pfronten</t>
  </si>
  <si>
    <t>Pfronten</t>
  </si>
  <si>
    <t>Allgäuer Straße 6</t>
  </si>
  <si>
    <t>097770159159</t>
  </si>
  <si>
    <t>09777159</t>
  </si>
  <si>
    <t>Markt Ronsberg</t>
  </si>
  <si>
    <t>Schulweg 3</t>
  </si>
  <si>
    <t>Ronsberg</t>
  </si>
  <si>
    <t>097770165165</t>
  </si>
  <si>
    <t>09777165</t>
  </si>
  <si>
    <t>Gemeinde Schwangau</t>
  </si>
  <si>
    <t>Schwangau</t>
  </si>
  <si>
    <t>097770169169</t>
  </si>
  <si>
    <t>09777169</t>
  </si>
  <si>
    <t>Gemeinde Halblech</t>
  </si>
  <si>
    <t>Halblech</t>
  </si>
  <si>
    <t>Dorfstraße 18</t>
  </si>
  <si>
    <t>097770173173</t>
  </si>
  <si>
    <t>09777173</t>
  </si>
  <si>
    <t>Gemeinde Buchloe, St</t>
  </si>
  <si>
    <t>Verwaltungsgemeinschaft Buchloe</t>
  </si>
  <si>
    <t>Buchloe</t>
  </si>
  <si>
    <t>097775748121</t>
  </si>
  <si>
    <t>09777121</t>
  </si>
  <si>
    <t>Gemeinde Jengen</t>
  </si>
  <si>
    <t>Jengen</t>
  </si>
  <si>
    <t>097775748140</t>
  </si>
  <si>
    <t>09777140</t>
  </si>
  <si>
    <t>Kirchplatz 7</t>
  </si>
  <si>
    <t>Gemeinde Lamerdingen</t>
  </si>
  <si>
    <t>Lamerdingen</t>
  </si>
  <si>
    <t>097775748145</t>
  </si>
  <si>
    <t>09777145</t>
  </si>
  <si>
    <t>Gemeinde Waal, M</t>
  </si>
  <si>
    <t>097775748177</t>
  </si>
  <si>
    <t>09777177</t>
  </si>
  <si>
    <t>Markt Waal</t>
  </si>
  <si>
    <t>Waal</t>
  </si>
  <si>
    <t>Gemeinde Irsee, M</t>
  </si>
  <si>
    <t>Verwaltungsgemeinschaft Pforzen</t>
  </si>
  <si>
    <t>Bahnhofstraße 7</t>
  </si>
  <si>
    <t>Pforzen</t>
  </si>
  <si>
    <t>097775749139</t>
  </si>
  <si>
    <t>09777139</t>
  </si>
  <si>
    <t>Gemeinde Pforzen</t>
  </si>
  <si>
    <t>097775749158</t>
  </si>
  <si>
    <t>09777158</t>
  </si>
  <si>
    <t>Gemeinde Rieden</t>
  </si>
  <si>
    <t>097775749164</t>
  </si>
  <si>
    <t>09777164</t>
  </si>
  <si>
    <t>Gemeinde Kaltental, M</t>
  </si>
  <si>
    <t>Verwaltungsgemeinschaft Westendorf</t>
  </si>
  <si>
    <t>Kaltentaler Straße 1</t>
  </si>
  <si>
    <t>097775751141</t>
  </si>
  <si>
    <t>09777141</t>
  </si>
  <si>
    <t>Gemeinde Oberostendorf</t>
  </si>
  <si>
    <t>097775751155</t>
  </si>
  <si>
    <t>09777155</t>
  </si>
  <si>
    <t>Kaltentaler Straße 1 (Dösingen)</t>
  </si>
  <si>
    <t>Gemeinde Osterzell</t>
  </si>
  <si>
    <t>097775751157</t>
  </si>
  <si>
    <t>09777157</t>
  </si>
  <si>
    <t>Gemeinde Stöttwang</t>
  </si>
  <si>
    <t>097775751172</t>
  </si>
  <si>
    <t>09777172</t>
  </si>
  <si>
    <t>097775751182</t>
  </si>
  <si>
    <t>09777182</t>
  </si>
  <si>
    <t>Gemeinde Aitrang</t>
  </si>
  <si>
    <t>Verwaltungsgemeinschaft Biessenhofen</t>
  </si>
  <si>
    <t>Füssener Straße 12</t>
  </si>
  <si>
    <t>Biessenhofen</t>
  </si>
  <si>
    <t>097775752111</t>
  </si>
  <si>
    <t>09777111</t>
  </si>
  <si>
    <t>Gemeinde Biessenhofen</t>
  </si>
  <si>
    <t>097775752112</t>
  </si>
  <si>
    <t>09777112</t>
  </si>
  <si>
    <t>Gemeinde Bidingen</t>
  </si>
  <si>
    <t>097775752118</t>
  </si>
  <si>
    <t>09777118</t>
  </si>
  <si>
    <t>Gemeinde Ruderatshofen</t>
  </si>
  <si>
    <t>Ruderatshofen</t>
  </si>
  <si>
    <t>097775752167</t>
  </si>
  <si>
    <t>09777167</t>
  </si>
  <si>
    <t>Marktoberdorfer Straße 7</t>
  </si>
  <si>
    <t>Gemeinde Baisweil</t>
  </si>
  <si>
    <t>Verwaltungsgemeinschaft Eggenthal</t>
  </si>
  <si>
    <t>Römerstraße 12</t>
  </si>
  <si>
    <t>Eggenthal</t>
  </si>
  <si>
    <t>097775753114</t>
  </si>
  <si>
    <t>09777114</t>
  </si>
  <si>
    <t>Gemeinde Eggenthal</t>
  </si>
  <si>
    <t>097775753124</t>
  </si>
  <si>
    <t>09777124</t>
  </si>
  <si>
    <t>Gemeinde Friesenried</t>
  </si>
  <si>
    <t>097775753128</t>
  </si>
  <si>
    <t>09777128</t>
  </si>
  <si>
    <t>Gemeinde Günzach</t>
  </si>
  <si>
    <t>Verwaltungsgemeinschaft Obergünzburg</t>
  </si>
  <si>
    <t>Obergünzburg</t>
  </si>
  <si>
    <t>097775754138</t>
  </si>
  <si>
    <t>09777138</t>
  </si>
  <si>
    <t>Gemeinde Obergünzburg, M</t>
  </si>
  <si>
    <t>097775754154</t>
  </si>
  <si>
    <t>09777154</t>
  </si>
  <si>
    <t>Gemeinde Untrasried</t>
  </si>
  <si>
    <t>097775754176</t>
  </si>
  <si>
    <t>09777176</t>
  </si>
  <si>
    <t>Gemeinde Görisried</t>
  </si>
  <si>
    <t>Görisried</t>
  </si>
  <si>
    <t>Verwaltungsgemeinschaft Unterthingau</t>
  </si>
  <si>
    <t>Unterthingau</t>
  </si>
  <si>
    <t>097775755131</t>
  </si>
  <si>
    <t>09777131</t>
  </si>
  <si>
    <t>Gemeinde Kraftisried</t>
  </si>
  <si>
    <t>Kraftisried</t>
  </si>
  <si>
    <t>097775755144</t>
  </si>
  <si>
    <t>09777144</t>
  </si>
  <si>
    <t>Reinhardsrieder Straße 10</t>
  </si>
  <si>
    <t>Gemeinde Unterthingau, M</t>
  </si>
  <si>
    <t>097775755175</t>
  </si>
  <si>
    <t>09777175</t>
  </si>
  <si>
    <t>Gemeinde Eisenberg</t>
  </si>
  <si>
    <t>Verwaltungsgemeinschaft Seeg</t>
  </si>
  <si>
    <t>Seeg</t>
  </si>
  <si>
    <t>097775756125</t>
  </si>
  <si>
    <t>09777125</t>
  </si>
  <si>
    <t>Gemeinde Hopferau</t>
  </si>
  <si>
    <t>097775756135</t>
  </si>
  <si>
    <t>09777135</t>
  </si>
  <si>
    <t>Gemeinde Lengenwang</t>
  </si>
  <si>
    <t>097775756149</t>
  </si>
  <si>
    <t>09777149</t>
  </si>
  <si>
    <t>Gemeinde Rückholz</t>
  </si>
  <si>
    <t>097775756168</t>
  </si>
  <si>
    <t>09777168</t>
  </si>
  <si>
    <t>Gemeinde Seeg</t>
  </si>
  <si>
    <t>097775756170</t>
  </si>
  <si>
    <t>09777170</t>
  </si>
  <si>
    <t>097775756179</t>
  </si>
  <si>
    <t>09777179</t>
  </si>
  <si>
    <t>Gemeinde Rieden am Forggensee</t>
  </si>
  <si>
    <t>Verwaltungsgemeinschaft Roßhaupten</t>
  </si>
  <si>
    <t>Hauptstraße 10</t>
  </si>
  <si>
    <t>Roßhaupten</t>
  </si>
  <si>
    <t>097775770163</t>
  </si>
  <si>
    <t>09777163</t>
  </si>
  <si>
    <t>Gemeinde Roßhaupten</t>
  </si>
  <si>
    <t>097775770166</t>
  </si>
  <si>
    <t>09777166</t>
  </si>
  <si>
    <t>Gemeinde Stötten a.Auerberg</t>
  </si>
  <si>
    <t>Stötten a.Auerberg</t>
  </si>
  <si>
    <t>Verwaltungsgemeinschaft Stötten a.Auerberg</t>
  </si>
  <si>
    <t>Füssener Straße 11</t>
  </si>
  <si>
    <t>097775772171</t>
  </si>
  <si>
    <t>09777171</t>
  </si>
  <si>
    <t>Gemeinde Rettenbach a.Auerberg</t>
  </si>
  <si>
    <t>097775772183</t>
  </si>
  <si>
    <t>09777183</t>
  </si>
  <si>
    <t>Landratsamt Unterallgäu</t>
  </si>
  <si>
    <t>Stadt Bad Wörishofen</t>
  </si>
  <si>
    <t>Bad Wörishofen</t>
  </si>
  <si>
    <t>097780116116</t>
  </si>
  <si>
    <t>09778116</t>
  </si>
  <si>
    <t>097780123123</t>
  </si>
  <si>
    <t>09778123</t>
  </si>
  <si>
    <t>Gemeinde Ettringen</t>
  </si>
  <si>
    <t>Ettringen</t>
  </si>
  <si>
    <t>Siebnacher Straße 1</t>
  </si>
  <si>
    <t>097780137137</t>
  </si>
  <si>
    <t>09778137</t>
  </si>
  <si>
    <t>Markt Markt Rettenbach</t>
  </si>
  <si>
    <t>Ottobeurer Straße 10</t>
  </si>
  <si>
    <t>Markt Rettenbach</t>
  </si>
  <si>
    <t>097780168168</t>
  </si>
  <si>
    <t>09778168</t>
  </si>
  <si>
    <t>Markt Markt Wald</t>
  </si>
  <si>
    <t>Hauptstraße 61</t>
  </si>
  <si>
    <t>Markt Wald</t>
  </si>
  <si>
    <t>097780169169</t>
  </si>
  <si>
    <t>09778169</t>
  </si>
  <si>
    <t>Stadt Mindelheim</t>
  </si>
  <si>
    <t>Maximilianstraße 26</t>
  </si>
  <si>
    <t>Mindelheim</t>
  </si>
  <si>
    <t>097780173173</t>
  </si>
  <si>
    <t>09778173</t>
  </si>
  <si>
    <t>Gemeinde Sontheim</t>
  </si>
  <si>
    <t>Sontheim</t>
  </si>
  <si>
    <t>Hauptstraße 41</t>
  </si>
  <si>
    <t>097780196196</t>
  </si>
  <si>
    <t>09778196</t>
  </si>
  <si>
    <t>Markt Tussenhausen</t>
  </si>
  <si>
    <t>Tussenhausen</t>
  </si>
  <si>
    <t>097780204204</t>
  </si>
  <si>
    <t>09778204</t>
  </si>
  <si>
    <t>Gemeinde Böhen</t>
  </si>
  <si>
    <t>Verwaltungsgemeinschaft Ottobeuren</t>
  </si>
  <si>
    <t>Ottobeuren</t>
  </si>
  <si>
    <t>097785757119</t>
  </si>
  <si>
    <t>09778119</t>
  </si>
  <si>
    <t>Gemeinde Hawangen</t>
  </si>
  <si>
    <t>097785757149</t>
  </si>
  <si>
    <t>09778149</t>
  </si>
  <si>
    <t>Gemeinde Ottobeuren, M</t>
  </si>
  <si>
    <t>097785757186</t>
  </si>
  <si>
    <t>09778186</t>
  </si>
  <si>
    <t>Gemeinde Babenhausen, M</t>
  </si>
  <si>
    <t>Verwaltungsgemeinschaft Babenhausen</t>
  </si>
  <si>
    <t>Babenhausen</t>
  </si>
  <si>
    <t>097785758115</t>
  </si>
  <si>
    <t>09778115</t>
  </si>
  <si>
    <t>Gemeinde Egg a.d.Günz</t>
  </si>
  <si>
    <t>097785758130</t>
  </si>
  <si>
    <t>09778130</t>
  </si>
  <si>
    <t>Gemeinde Kirchhaslach</t>
  </si>
  <si>
    <t>097785758157</t>
  </si>
  <si>
    <t>09778157</t>
  </si>
  <si>
    <t>Gemeinde Oberschönegg</t>
  </si>
  <si>
    <t>097785758184</t>
  </si>
  <si>
    <t>09778184</t>
  </si>
  <si>
    <t>Gemeinde Winterrieden</t>
  </si>
  <si>
    <t>097785758217</t>
  </si>
  <si>
    <t>09778217</t>
  </si>
  <si>
    <t>Gemeinde Kettershausen</t>
  </si>
  <si>
    <t>097785758221</t>
  </si>
  <si>
    <t>09778221</t>
  </si>
  <si>
    <t>Gemeinde Breitenbrunn</t>
  </si>
  <si>
    <t>Verwaltungsgemeinschaft Pfaffenhausen</t>
  </si>
  <si>
    <t>Pfaffenhausen</t>
  </si>
  <si>
    <t>097785759121</t>
  </si>
  <si>
    <t>09778121</t>
  </si>
  <si>
    <t>Gemeinde Oberrieden</t>
  </si>
  <si>
    <t>Oberrieden</t>
  </si>
  <si>
    <t>097785759183</t>
  </si>
  <si>
    <t>09778183</t>
  </si>
  <si>
    <t>Gemeinde Pfaffenhausen, M</t>
  </si>
  <si>
    <t>097785759187</t>
  </si>
  <si>
    <t>09778187</t>
  </si>
  <si>
    <t>Gemeinde Salgen</t>
  </si>
  <si>
    <t>Salgen</t>
  </si>
  <si>
    <t>097785759190</t>
  </si>
  <si>
    <t>09778190</t>
  </si>
  <si>
    <t>Johannesweg 28</t>
  </si>
  <si>
    <t>Gemeinde Eppishausen</t>
  </si>
  <si>
    <t>Eppishausen</t>
  </si>
  <si>
    <t>Verwaltungsgemeinschaft Kirchheim i.Schw.</t>
  </si>
  <si>
    <t>Kirchheim i.Schw.</t>
  </si>
  <si>
    <t>097785760134</t>
  </si>
  <si>
    <t>09778134</t>
  </si>
  <si>
    <t>Mörgener Straße 8</t>
  </si>
  <si>
    <t>Gemeinde Kirchheim i.Schw., M</t>
  </si>
  <si>
    <t>097785760158</t>
  </si>
  <si>
    <t>09778158</t>
  </si>
  <si>
    <t>Markt Kirchheim i.Schw.</t>
  </si>
  <si>
    <t>Marktpklatz 6</t>
  </si>
  <si>
    <t>Gemeinde Boos</t>
  </si>
  <si>
    <t>Boos</t>
  </si>
  <si>
    <t>Verwaltungsgemeinschaft Boos</t>
  </si>
  <si>
    <t>Fuggerstraße 3</t>
  </si>
  <si>
    <t>097785761120</t>
  </si>
  <si>
    <t>09778120</t>
  </si>
  <si>
    <t>Gemeinde Fellheim</t>
  </si>
  <si>
    <t>097785761139</t>
  </si>
  <si>
    <t>09778139</t>
  </si>
  <si>
    <t>Gemeinde Heimertingen</t>
  </si>
  <si>
    <t>097785761150</t>
  </si>
  <si>
    <t>09778150</t>
  </si>
  <si>
    <t>Gemeinde Niederrieden</t>
  </si>
  <si>
    <t>097785761177</t>
  </si>
  <si>
    <t>09778177</t>
  </si>
  <si>
    <t>Gemeinde Pleß</t>
  </si>
  <si>
    <t>097785761188</t>
  </si>
  <si>
    <t>09778188</t>
  </si>
  <si>
    <t>Gemeinde Erkheim, M</t>
  </si>
  <si>
    <t>Verwaltungsgemeinschaft Erkheim</t>
  </si>
  <si>
    <t>Babenhauser Straße 7</t>
  </si>
  <si>
    <t>Erkheim</t>
  </si>
  <si>
    <t>097785762136</t>
  </si>
  <si>
    <t>09778136</t>
  </si>
  <si>
    <t>Markt Erkheim</t>
  </si>
  <si>
    <t>Marktstraße 1</t>
  </si>
  <si>
    <t>Gemeinde Lauben</t>
  </si>
  <si>
    <t>Lauben</t>
  </si>
  <si>
    <t>097785762163</t>
  </si>
  <si>
    <t>09778163</t>
  </si>
  <si>
    <t>Erkheimer Straße 7</t>
  </si>
  <si>
    <t>Gemeinde Kammlach</t>
  </si>
  <si>
    <t>097785762180</t>
  </si>
  <si>
    <t>09778180</t>
  </si>
  <si>
    <t>Gemeinde Westerheim</t>
  </si>
  <si>
    <t>Westerheim</t>
  </si>
  <si>
    <t>097785762214</t>
  </si>
  <si>
    <t>09778214</t>
  </si>
  <si>
    <t>Gemeinde Amberg</t>
  </si>
  <si>
    <t>Verwaltungsgemeinschaft Türkheim</t>
  </si>
  <si>
    <t>Postfach 210</t>
  </si>
  <si>
    <t>Türkheim</t>
  </si>
  <si>
    <t>097785764111</t>
  </si>
  <si>
    <t>09778111</t>
  </si>
  <si>
    <t>Gemeinde Türkheim, M</t>
  </si>
  <si>
    <t>097785764203</t>
  </si>
  <si>
    <t>09778203</t>
  </si>
  <si>
    <t>Gemeinde Rammingen</t>
  </si>
  <si>
    <t>Rammingen</t>
  </si>
  <si>
    <t>097785764209</t>
  </si>
  <si>
    <t>09778209</t>
  </si>
  <si>
    <t>Gemeinde Wiedergeltingen</t>
  </si>
  <si>
    <t>Wiedergeltingen</t>
  </si>
  <si>
    <t>097785764216</t>
  </si>
  <si>
    <t>09778216</t>
  </si>
  <si>
    <t>Mindelheimer Straße 21</t>
  </si>
  <si>
    <t>Gemeinde Benningen</t>
  </si>
  <si>
    <t>Verwaltungsgemeinschaft Memmingerberg</t>
  </si>
  <si>
    <t>Memmingerberg</t>
  </si>
  <si>
    <t>097785765118</t>
  </si>
  <si>
    <t>09778118</t>
  </si>
  <si>
    <t>Gemeinde Holzgünz</t>
  </si>
  <si>
    <t>097785765151</t>
  </si>
  <si>
    <t>09778151</t>
  </si>
  <si>
    <t>Gemeinde Lachen</t>
  </si>
  <si>
    <t>097785765162</t>
  </si>
  <si>
    <t>09778162</t>
  </si>
  <si>
    <t>Gemeinde Memmingerberg</t>
  </si>
  <si>
    <t>097785765171</t>
  </si>
  <si>
    <t>09778171</t>
  </si>
  <si>
    <t>Gemeinde Trunkelsberg</t>
  </si>
  <si>
    <t>097785765202</t>
  </si>
  <si>
    <t>09778202</t>
  </si>
  <si>
    <t>Gemeinde Ungerhausen</t>
  </si>
  <si>
    <t>097785765205</t>
  </si>
  <si>
    <t>09778205</t>
  </si>
  <si>
    <t>Gemeinde Apfeltrach</t>
  </si>
  <si>
    <t>Verwaltungsgemeinschaft Dirlewang</t>
  </si>
  <si>
    <t>Dirlewang</t>
  </si>
  <si>
    <t>097785766113</t>
  </si>
  <si>
    <t>09778113</t>
  </si>
  <si>
    <t>Gemeinde Dirlewang, M</t>
  </si>
  <si>
    <t>097785766127</t>
  </si>
  <si>
    <t>09778127</t>
  </si>
  <si>
    <t>Gemeinde Stetten</t>
  </si>
  <si>
    <t>097785766199</t>
  </si>
  <si>
    <t>09778199</t>
  </si>
  <si>
    <t>Gemeinde Unteregg</t>
  </si>
  <si>
    <t>097785766207</t>
  </si>
  <si>
    <t>09778207</t>
  </si>
  <si>
    <t>Gemeinde Kronburg</t>
  </si>
  <si>
    <t>Kronburg</t>
  </si>
  <si>
    <t>Verwaltungsgemeinschaft Illerwinkel</t>
  </si>
  <si>
    <t>Legau</t>
  </si>
  <si>
    <t>097785767161</t>
  </si>
  <si>
    <t>09778161</t>
  </si>
  <si>
    <t>Museumstraße 1</t>
  </si>
  <si>
    <t>Gemeinde Lautrach</t>
  </si>
  <si>
    <t>Lautrach</t>
  </si>
  <si>
    <t>097785767164</t>
  </si>
  <si>
    <t>09778164</t>
  </si>
  <si>
    <t>Deybachstraße 2</t>
  </si>
  <si>
    <t>Gemeinde Legau, M</t>
  </si>
  <si>
    <t>097785767165</t>
  </si>
  <si>
    <t>09778165</t>
  </si>
  <si>
    <t>Gemeinde Bad Grönenbach, M</t>
  </si>
  <si>
    <t>Verwaltungsgemeinschaft Bad Grönenbach</t>
  </si>
  <si>
    <t>Bad Grönenbach</t>
  </si>
  <si>
    <t>097785768144</t>
  </si>
  <si>
    <t>09778144</t>
  </si>
  <si>
    <t>Gemeinde Wolfertschwenden</t>
  </si>
  <si>
    <t>097785768218</t>
  </si>
  <si>
    <t>09778218</t>
  </si>
  <si>
    <t>Gemeinde Woringen</t>
  </si>
  <si>
    <t>097785768219</t>
  </si>
  <si>
    <t>09778219</t>
  </si>
  <si>
    <t>Landratsamt Donau-Ries</t>
  </si>
  <si>
    <t>Gemeinde Asbach-Bäumenheim</t>
  </si>
  <si>
    <t>Asbach-Bäumenheim</t>
  </si>
  <si>
    <t>097790115115</t>
  </si>
  <si>
    <t>09779115</t>
  </si>
  <si>
    <t>Große Kreisstadt Donauwörth</t>
  </si>
  <si>
    <t>Donauwörth</t>
  </si>
  <si>
    <t>097790131131</t>
  </si>
  <si>
    <t>09779131</t>
  </si>
  <si>
    <t>Gemeinde Fremdingen</t>
  </si>
  <si>
    <t>Fremdingen</t>
  </si>
  <si>
    <t>Kirchberg 1</t>
  </si>
  <si>
    <t>097790147147</t>
  </si>
  <si>
    <t>09779147</t>
  </si>
  <si>
    <t>Stadt Harburg (Schwaben)</t>
  </si>
  <si>
    <t>Schloßstraße 1</t>
  </si>
  <si>
    <t>Harburg (Schwaben)</t>
  </si>
  <si>
    <t>097790155155</t>
  </si>
  <si>
    <t>09779155</t>
  </si>
  <si>
    <t>Markt Kaisheim</t>
  </si>
  <si>
    <t>Münsterplatz 5</t>
  </si>
  <si>
    <t>Kaisheim</t>
  </si>
  <si>
    <t>097790169169</t>
  </si>
  <si>
    <t>09779169</t>
  </si>
  <si>
    <t>Gemeinde Marxheim</t>
  </si>
  <si>
    <t>Marxheim</t>
  </si>
  <si>
    <t>Pfalzstraße 2</t>
  </si>
  <si>
    <t>097790178178</t>
  </si>
  <si>
    <t>09779178</t>
  </si>
  <si>
    <t>Gemeinde Mertingen</t>
  </si>
  <si>
    <t>Mertingen</t>
  </si>
  <si>
    <t>Fuggerstraße 5</t>
  </si>
  <si>
    <t>097790181181</t>
  </si>
  <si>
    <t>09779181</t>
  </si>
  <si>
    <t>Gemeinde Möttingen</t>
  </si>
  <si>
    <t>Möttingen</t>
  </si>
  <si>
    <t>Dorfplatz 12</t>
  </si>
  <si>
    <t>097790185185</t>
  </si>
  <si>
    <t>09779185</t>
  </si>
  <si>
    <t>Große Kreisstadt Nördlingen</t>
  </si>
  <si>
    <t>Postfach 1543</t>
  </si>
  <si>
    <t>Nördlingen</t>
  </si>
  <si>
    <t>097790194194</t>
  </si>
  <si>
    <t>09779194</t>
  </si>
  <si>
    <t>Gemeinde Oberndorf a.Lech</t>
  </si>
  <si>
    <t>Oberndorf a.Lech</t>
  </si>
  <si>
    <t>Eggelstetter Straße 3</t>
  </si>
  <si>
    <t>097790196196</t>
  </si>
  <si>
    <t>09779196</t>
  </si>
  <si>
    <t>Stadt Rain</t>
  </si>
  <si>
    <t>097790201201</t>
  </si>
  <si>
    <t>09779201</t>
  </si>
  <si>
    <t>Gemeinde Tapfheim</t>
  </si>
  <si>
    <t>Tapfheim</t>
  </si>
  <si>
    <t>Ulmer Straße 66</t>
  </si>
  <si>
    <t>097790218218</t>
  </si>
  <si>
    <t>09779218</t>
  </si>
  <si>
    <t>Gemeinde Maihingen</t>
  </si>
  <si>
    <t>Maihingen</t>
  </si>
  <si>
    <t>Verwaltungsgemeinschaft Wallerstein</t>
  </si>
  <si>
    <t>Weinstraße 19</t>
  </si>
  <si>
    <t>Wallerstein</t>
  </si>
  <si>
    <t>097795720176</t>
  </si>
  <si>
    <t>09779176</t>
  </si>
  <si>
    <t>Josef-Haas-Straße 2</t>
  </si>
  <si>
    <t>Gemeinde Marktoffingen</t>
  </si>
  <si>
    <t>Marktoffingen</t>
  </si>
  <si>
    <t>097795720177</t>
  </si>
  <si>
    <t>09779177</t>
  </si>
  <si>
    <t>Gemeinde Wallerstein, M</t>
  </si>
  <si>
    <t>097795720224</t>
  </si>
  <si>
    <t>09779224</t>
  </si>
  <si>
    <t>Gemeinde Auhausen</t>
  </si>
  <si>
    <t>Verwaltungsgemeinschaft Oettingen i.Bay.</t>
  </si>
  <si>
    <t>Schloßstraße 36</t>
  </si>
  <si>
    <t>Oettingen i.Bay.</t>
  </si>
  <si>
    <t>097795721117</t>
  </si>
  <si>
    <t>09779117</t>
  </si>
  <si>
    <t>Gemeinde Ehingen a.Ries</t>
  </si>
  <si>
    <t>097795721138</t>
  </si>
  <si>
    <t>09779138</t>
  </si>
  <si>
    <t>Gemeinde Hainsfarth</t>
  </si>
  <si>
    <t>097795721154</t>
  </si>
  <si>
    <t>09779154</t>
  </si>
  <si>
    <t>Gemeinde Megesheim</t>
  </si>
  <si>
    <t>097795721180</t>
  </si>
  <si>
    <t>09779180</t>
  </si>
  <si>
    <t>Gemeinde Munningen</t>
  </si>
  <si>
    <t>097795721188</t>
  </si>
  <si>
    <t>09779188</t>
  </si>
  <si>
    <t>Gemeinde Oettingen i.Bay., St</t>
  </si>
  <si>
    <t>097795721197</t>
  </si>
  <si>
    <t>09779197</t>
  </si>
  <si>
    <t>Stadt Oettingen i.Bay.</t>
  </si>
  <si>
    <t>Gemeinde Alerheim</t>
  </si>
  <si>
    <t>Verwaltungsgemeinschaft Ries</t>
  </si>
  <si>
    <t>Beuthener Straße 6</t>
  </si>
  <si>
    <t>097795722111</t>
  </si>
  <si>
    <t>09779111</t>
  </si>
  <si>
    <t>Gemeinde Amerdingen</t>
  </si>
  <si>
    <t>097795722112</t>
  </si>
  <si>
    <t>09779112</t>
  </si>
  <si>
    <t>Gemeinde Deiningen</t>
  </si>
  <si>
    <t>097795722130</t>
  </si>
  <si>
    <t>09779130</t>
  </si>
  <si>
    <t>Gemeinde Ederheim</t>
  </si>
  <si>
    <t>097795722136</t>
  </si>
  <si>
    <t>09779136</t>
  </si>
  <si>
    <t>Gemeinde Forheim</t>
  </si>
  <si>
    <t>097795722146</t>
  </si>
  <si>
    <t>09779146</t>
  </si>
  <si>
    <t>Gemeinde Hohenaltheim</t>
  </si>
  <si>
    <t>097795722162</t>
  </si>
  <si>
    <t>09779162</t>
  </si>
  <si>
    <t>Gemeinde Mönchsdeggingen</t>
  </si>
  <si>
    <t>097795722184</t>
  </si>
  <si>
    <t>09779184</t>
  </si>
  <si>
    <t>Gemeinde Reimlingen</t>
  </si>
  <si>
    <t>097795722203</t>
  </si>
  <si>
    <t>09779203</t>
  </si>
  <si>
    <t>Gemeinde Wechingen</t>
  </si>
  <si>
    <t>097795722226</t>
  </si>
  <si>
    <t>09779226</t>
  </si>
  <si>
    <t>Gemeinde Fünfstetten</t>
  </si>
  <si>
    <t>Verwaltungsgemeinschaft Wemding</t>
  </si>
  <si>
    <t>Wemding</t>
  </si>
  <si>
    <t>097795723148</t>
  </si>
  <si>
    <t>09779148</t>
  </si>
  <si>
    <t>Gemeinde Huisheim</t>
  </si>
  <si>
    <t>097795723167</t>
  </si>
  <si>
    <t>09779167</t>
  </si>
  <si>
    <t>Gemeinde Otting</t>
  </si>
  <si>
    <t>097795723198</t>
  </si>
  <si>
    <t>09779198</t>
  </si>
  <si>
    <t>Gemeinde Wemding, St</t>
  </si>
  <si>
    <t>097795723228</t>
  </si>
  <si>
    <t>09779228</t>
  </si>
  <si>
    <t>Gemeinde Wolferstadt</t>
  </si>
  <si>
    <t>097795723231</t>
  </si>
  <si>
    <t>09779231</t>
  </si>
  <si>
    <t>Gemeinde Buchdorf</t>
  </si>
  <si>
    <t>Buchdorf</t>
  </si>
  <si>
    <t>Verwaltungsgemeinschaft Monheim</t>
  </si>
  <si>
    <t>Monheim</t>
  </si>
  <si>
    <t>097795724126</t>
  </si>
  <si>
    <t>09779126</t>
  </si>
  <si>
    <t>Hauptstraße 94</t>
  </si>
  <si>
    <t>Gemeinde Daiting</t>
  </si>
  <si>
    <t>Daiting</t>
  </si>
  <si>
    <t>097795724129</t>
  </si>
  <si>
    <t>09779129</t>
  </si>
  <si>
    <t>Am Kirchberg 1</t>
  </si>
  <si>
    <t>Gemeinde Monheim, St</t>
  </si>
  <si>
    <t>097795724186</t>
  </si>
  <si>
    <t>09779186</t>
  </si>
  <si>
    <t>Gemeinde Rögling</t>
  </si>
  <si>
    <t>Rögling</t>
  </si>
  <si>
    <t>097795724206</t>
  </si>
  <si>
    <t>09779206</t>
  </si>
  <si>
    <t>Badgasse 8</t>
  </si>
  <si>
    <t>Gemeinde Tagmersheim</t>
  </si>
  <si>
    <t>Tagmersheim</t>
  </si>
  <si>
    <t>097795724217</t>
  </si>
  <si>
    <t>09779217</t>
  </si>
  <si>
    <t>Gemeinde Genderkingen</t>
  </si>
  <si>
    <t>097795725149</t>
  </si>
  <si>
    <t>09779149</t>
  </si>
  <si>
    <t>097795725163</t>
  </si>
  <si>
    <t>09779163</t>
  </si>
  <si>
    <t>Gemeinde Münster</t>
  </si>
  <si>
    <t>097795725187</t>
  </si>
  <si>
    <t>09779187</t>
  </si>
  <si>
    <t>Gemeinde Niederschönenfeld</t>
  </si>
  <si>
    <t>097795725192</t>
  </si>
  <si>
    <t>09779192</t>
  </si>
  <si>
    <t>Landratsamt Oberallgäu</t>
  </si>
  <si>
    <t>Markt Altusried</t>
  </si>
  <si>
    <t>Altusried</t>
  </si>
  <si>
    <t>097800112112</t>
  </si>
  <si>
    <t>09780112</t>
  </si>
  <si>
    <t>Gemeinde Betzigau</t>
  </si>
  <si>
    <t>Betzigau</t>
  </si>
  <si>
    <t>Rotkreuzstraße 2</t>
  </si>
  <si>
    <t>097800114114</t>
  </si>
  <si>
    <t>09780114</t>
  </si>
  <si>
    <t>Gemeinde Blaichach</t>
  </si>
  <si>
    <t>Blaichach</t>
  </si>
  <si>
    <t>097800115115</t>
  </si>
  <si>
    <t>09780115</t>
  </si>
  <si>
    <t>Markt Buchenberg</t>
  </si>
  <si>
    <t>Rathaussteige 2</t>
  </si>
  <si>
    <t>Buchenberg</t>
  </si>
  <si>
    <t>097800117117</t>
  </si>
  <si>
    <t>09780117</t>
  </si>
  <si>
    <t>Gemeinde Burgberg i.Allgäu</t>
  </si>
  <si>
    <t>Burgberg i.Allgäu</t>
  </si>
  <si>
    <t>Grüntenstraße 2</t>
  </si>
  <si>
    <t>097800118118</t>
  </si>
  <si>
    <t>09780118</t>
  </si>
  <si>
    <t>Markt Dietmannsried</t>
  </si>
  <si>
    <t>Dietmannsried</t>
  </si>
  <si>
    <t>097800119119</t>
  </si>
  <si>
    <t>09780119</t>
  </si>
  <si>
    <t>Gemeinde Durach</t>
  </si>
  <si>
    <t>Durach</t>
  </si>
  <si>
    <t>097800120120</t>
  </si>
  <si>
    <t>09780120</t>
  </si>
  <si>
    <t>Römerstraße 3</t>
  </si>
  <si>
    <t>097800122122</t>
  </si>
  <si>
    <t>09780122</t>
  </si>
  <si>
    <t>Markt Bad Hindelang</t>
  </si>
  <si>
    <t>Postfach 1142</t>
  </si>
  <si>
    <t>Bad Hindelang</t>
  </si>
  <si>
    <t>097800123123</t>
  </si>
  <si>
    <t>09780123</t>
  </si>
  <si>
    <t>Stadt Immenstadt i.Allgäu</t>
  </si>
  <si>
    <t>Postfach 1461</t>
  </si>
  <si>
    <t>Immenstadt i.Allgäu</t>
  </si>
  <si>
    <t>097800124124</t>
  </si>
  <si>
    <t>09780124</t>
  </si>
  <si>
    <t>Dorfstraße 2</t>
  </si>
  <si>
    <t>097800125125</t>
  </si>
  <si>
    <t>09780125</t>
  </si>
  <si>
    <t>Gemeinde Oy-Mittelberg</t>
  </si>
  <si>
    <t>Oy-Mittelberg</t>
  </si>
  <si>
    <t>097800128128</t>
  </si>
  <si>
    <t>09780128</t>
  </si>
  <si>
    <t>Markt Oberstaufen</t>
  </si>
  <si>
    <t>Postfach 70</t>
  </si>
  <si>
    <t>Oberstaufen</t>
  </si>
  <si>
    <t>097800132132</t>
  </si>
  <si>
    <t>09780132</t>
  </si>
  <si>
    <t>Markt Oberstdorf</t>
  </si>
  <si>
    <t>Oberstdorf</t>
  </si>
  <si>
    <t>097800133133</t>
  </si>
  <si>
    <t>09780133</t>
  </si>
  <si>
    <t>Gemeinde Rettenberg</t>
  </si>
  <si>
    <t>Rettenberg</t>
  </si>
  <si>
    <t>Bichelweg 2</t>
  </si>
  <si>
    <t>097800137137</t>
  </si>
  <si>
    <t>09780137</t>
  </si>
  <si>
    <t>Stadt Sonthofen</t>
  </si>
  <si>
    <t>Sonthofen</t>
  </si>
  <si>
    <t>097800139139</t>
  </si>
  <si>
    <t>09780139</t>
  </si>
  <si>
    <t>Markt Sulzberg</t>
  </si>
  <si>
    <t>Sulzberg</t>
  </si>
  <si>
    <t>097800140140</t>
  </si>
  <si>
    <t>09780140</t>
  </si>
  <si>
    <t>Gemeinde Waltenhofen</t>
  </si>
  <si>
    <t>Waltenhofen</t>
  </si>
  <si>
    <t>097800143143</t>
  </si>
  <si>
    <t>09780143</t>
  </si>
  <si>
    <t>Markt Wertach</t>
  </si>
  <si>
    <t>Wertach</t>
  </si>
  <si>
    <t>097800145145</t>
  </si>
  <si>
    <t>09780145</t>
  </si>
  <si>
    <t>Markt Wiggensbach</t>
  </si>
  <si>
    <t>Wiggensbach</t>
  </si>
  <si>
    <t>097800146146</t>
  </si>
  <si>
    <t>09780146</t>
  </si>
  <si>
    <t>Gemeinde Wildpoldsried</t>
  </si>
  <si>
    <t>Wildpoldsried</t>
  </si>
  <si>
    <t>Kemptener Straße 2</t>
  </si>
  <si>
    <t>097800147147</t>
  </si>
  <si>
    <t>09780147</t>
  </si>
  <si>
    <t>Gemeinde Balderschwang</t>
  </si>
  <si>
    <t>Balderschwang</t>
  </si>
  <si>
    <t>Verwaltungsgemeinschaft Hörnergruppe</t>
  </si>
  <si>
    <t>Weiler 16</t>
  </si>
  <si>
    <t>Fischen i.Allgäu</t>
  </si>
  <si>
    <t>097805742113</t>
  </si>
  <si>
    <t>09780113</t>
  </si>
  <si>
    <t>Dorf 11</t>
  </si>
  <si>
    <t>Gemeinde Bolsterlang</t>
  </si>
  <si>
    <t>097805742116</t>
  </si>
  <si>
    <t>09780116</t>
  </si>
  <si>
    <t>Rathausweg 4</t>
  </si>
  <si>
    <t>Gemeinde Fischen i.Allgäu</t>
  </si>
  <si>
    <t>097805742121</t>
  </si>
  <si>
    <t>09780121</t>
  </si>
  <si>
    <t>Gemeinde Obermaiselstein</t>
  </si>
  <si>
    <t>Obermaiselstein</t>
  </si>
  <si>
    <t>097805742131</t>
  </si>
  <si>
    <t>09780131</t>
  </si>
  <si>
    <t>Am Scheid 18</t>
  </si>
  <si>
    <t>Gemeinde Ofterschwang</t>
  </si>
  <si>
    <t>Ofterschwang</t>
  </si>
  <si>
    <t>097805742134</t>
  </si>
  <si>
    <t>09780134</t>
  </si>
  <si>
    <t>Kirchgasse 1</t>
  </si>
  <si>
    <t>Gemeinde Missen-Wilhams</t>
  </si>
  <si>
    <t>Verwaltungsgemeinschaft Weitnau</t>
  </si>
  <si>
    <t>Weitnau</t>
  </si>
  <si>
    <t>097805745127</t>
  </si>
  <si>
    <t>09780127</t>
  </si>
  <si>
    <t>Gemeinde Weitnau, M</t>
  </si>
  <si>
    <t>097805745144</t>
  </si>
  <si>
    <t>09780144</t>
  </si>
  <si>
    <t>Amtlicher
Regional-
schlüssel (ARS)</t>
  </si>
  <si>
    <t>Amtlicher
Gemeinde-schlüssel (AGS)</t>
  </si>
  <si>
    <t>Suchen</t>
  </si>
  <si>
    <t>Filtern</t>
  </si>
  <si>
    <t>boolean</t>
  </si>
  <si>
    <t>Stadt / Markt / Gemeinde:</t>
  </si>
  <si>
    <t>Landkreis / kreisfreie Stadt:</t>
  </si>
  <si>
    <t>Anschrift:</t>
  </si>
  <si>
    <t xml:space="preserve"> </t>
  </si>
  <si>
    <t xml:space="preserve">  </t>
  </si>
  <si>
    <t xml:space="preserve">   </t>
  </si>
  <si>
    <t xml:space="preserve">    </t>
  </si>
  <si>
    <t xml:space="preserve">     </t>
  </si>
  <si>
    <t xml:space="preserve">      </t>
  </si>
  <si>
    <t>Form der Anzeige</t>
  </si>
  <si>
    <t xml:space="preserve">      2</t>
  </si>
  <si>
    <t>lfd. Nr.</t>
  </si>
  <si>
    <t xml:space="preserve">Straße </t>
  </si>
  <si>
    <t xml:space="preserve">Hausnummer </t>
  </si>
  <si>
    <t xml:space="preserve">PLZ </t>
  </si>
  <si>
    <t xml:space="preserve">Ort </t>
  </si>
  <si>
    <t>betrieblicher Schwerpunkt</t>
  </si>
  <si>
    <t>sonstiger betrieblicher Schwerpunkt</t>
  </si>
  <si>
    <t>BayernPortal</t>
  </si>
  <si>
    <t>per Schreiben</t>
  </si>
  <si>
    <t>per E-Mail</t>
  </si>
  <si>
    <t>telefonisch / mündlich</t>
  </si>
  <si>
    <t>eigenes Formular</t>
  </si>
  <si>
    <t>Anzeigedatum</t>
  </si>
  <si>
    <t>Stand:</t>
  </si>
  <si>
    <t>Angaben zum Unternehmen</t>
  </si>
  <si>
    <t>Unternehmen</t>
  </si>
  <si>
    <t>*Freifeld</t>
  </si>
  <si>
    <t xml:space="preserve">*Freifeld </t>
  </si>
  <si>
    <t>FREIFELDER</t>
  </si>
  <si>
    <t>bitte beachten:</t>
  </si>
  <si>
    <t>orange Felder = PFLICHTFELDER</t>
  </si>
  <si>
    <t>Hinw.</t>
  </si>
  <si>
    <t>Gemeindename</t>
  </si>
  <si>
    <t>PLZ-GemVerwaltung</t>
  </si>
  <si>
    <t>Altötting, St</t>
  </si>
  <si>
    <t>Burghausen, St</t>
  </si>
  <si>
    <t>Erlbach</t>
  </si>
  <si>
    <t>Feichten a.d.Alz</t>
  </si>
  <si>
    <t>Halsbach</t>
  </si>
  <si>
    <t>Marktl, M</t>
  </si>
  <si>
    <t>Neuötting, St</t>
  </si>
  <si>
    <t>Perach</t>
  </si>
  <si>
    <t>Töging a.Inn, St</t>
  </si>
  <si>
    <t>Tüßling, M</t>
  </si>
  <si>
    <t>Tyrlaching</t>
  </si>
  <si>
    <t>Buchbach, M</t>
  </si>
  <si>
    <t>Egglkofen</t>
  </si>
  <si>
    <t>Gars a.Inn, M</t>
  </si>
  <si>
    <t>Haag i.OB, M</t>
  </si>
  <si>
    <t>Jettenbach</t>
  </si>
  <si>
    <t>Kirchdorf</t>
  </si>
  <si>
    <t>Kraiburg a.Inn, M</t>
  </si>
  <si>
    <t>Lohkirchen</t>
  </si>
  <si>
    <t>Mühldorf a.Inn, St</t>
  </si>
  <si>
    <t>Neumarkt-Sankt Veit, St</t>
  </si>
  <si>
    <t>Niederbergkirchen</t>
  </si>
  <si>
    <t>Niedertaufkirchen</t>
  </si>
  <si>
    <t>Oberneukirchen</t>
  </si>
  <si>
    <t>Rattenkirchen</t>
  </si>
  <si>
    <t>Rechtmehring</t>
  </si>
  <si>
    <t>Unterreit</t>
  </si>
  <si>
    <t>Waldkraiburg, St</t>
  </si>
  <si>
    <t>Zangberg</t>
  </si>
  <si>
    <t>Baiern</t>
  </si>
  <si>
    <t>Bruck</t>
  </si>
  <si>
    <t>Ebersberg, St</t>
  </si>
  <si>
    <t>Egmating</t>
  </si>
  <si>
    <t>Frauenneuharting</t>
  </si>
  <si>
    <t>Glonn, M</t>
  </si>
  <si>
    <t>Grafing b.München, St</t>
  </si>
  <si>
    <t>Kirchseeon, M</t>
  </si>
  <si>
    <t>Markt Schwaben, M</t>
  </si>
  <si>
    <t>Moosach</t>
  </si>
  <si>
    <t>Oberpframmern</t>
  </si>
  <si>
    <t>Berglern</t>
  </si>
  <si>
    <t>Buch a.Buchrain</t>
  </si>
  <si>
    <t>Dorfen, St</t>
  </si>
  <si>
    <t>Eitting</t>
  </si>
  <si>
    <t>Erding, GKSt</t>
  </si>
  <si>
    <t>Hohenpolding</t>
  </si>
  <si>
    <t>Inning a.Holz</t>
  </si>
  <si>
    <t>Isen, M</t>
  </si>
  <si>
    <t>Kirchberg</t>
  </si>
  <si>
    <t>Langenpreising</t>
  </si>
  <si>
    <t>Ottenhofen</t>
  </si>
  <si>
    <t>Walpertskirchen</t>
  </si>
  <si>
    <t>Wartenberg, M</t>
  </si>
  <si>
    <t>Attenkirchen</t>
  </si>
  <si>
    <t>Au i.d.Hallertau, M</t>
  </si>
  <si>
    <t>Freising, GKSt</t>
  </si>
  <si>
    <t>Gammelsdorf</t>
  </si>
  <si>
    <t>Haag a.d.Amper</t>
  </si>
  <si>
    <t>Hörgertshausen</t>
  </si>
  <si>
    <t>Kirchdorf a.d.Amper</t>
  </si>
  <si>
    <t>Moosburg a.d.Isar, St</t>
  </si>
  <si>
    <t>Nandlstadt, M</t>
  </si>
  <si>
    <t>Paunzhausen</t>
  </si>
  <si>
    <t>Wang</t>
  </si>
  <si>
    <t>Wolfersdorf</t>
  </si>
  <si>
    <t>Berg im Gau</t>
  </si>
  <si>
    <t>Brunnen</t>
  </si>
  <si>
    <t>Gachenbach</t>
  </si>
  <si>
    <t>Langenmosen</t>
  </si>
  <si>
    <t>Schrobenhausen, St</t>
  </si>
  <si>
    <t>Waidhofen</t>
  </si>
  <si>
    <t>Ernsgaden</t>
  </si>
  <si>
    <t>Geisenfeld, St</t>
  </si>
  <si>
    <t>Hettenshausen</t>
  </si>
  <si>
    <t>Hohenwart, M</t>
  </si>
  <si>
    <t>Manching, M</t>
  </si>
  <si>
    <t>Pfaffenhofen a.d.Ilm, St</t>
  </si>
  <si>
    <t>Reichertshofen, M</t>
  </si>
  <si>
    <t>Vohburg a.d.Donau, St</t>
  </si>
  <si>
    <t>Wolnzach, M</t>
  </si>
  <si>
    <t>Altomünster, M</t>
  </si>
  <si>
    <t>Dachau, GKSt</t>
  </si>
  <si>
    <t>Markt Indersdorf, M</t>
  </si>
  <si>
    <t>Pfaffenhofen a.d.Glonn</t>
  </si>
  <si>
    <t>Adelshofen</t>
  </si>
  <si>
    <t>Althegnenberg</t>
  </si>
  <si>
    <t>Fürstenfeldbruck, GKSt</t>
  </si>
  <si>
    <t>Hattenhofen</t>
  </si>
  <si>
    <t>Jesenwang</t>
  </si>
  <si>
    <t>Kottgeisering</t>
  </si>
  <si>
    <t>Landsberied</t>
  </si>
  <si>
    <t>Mittelstetten</t>
  </si>
  <si>
    <t>Oberschweinbach</t>
  </si>
  <si>
    <t>Olching, St</t>
  </si>
  <si>
    <t>Puchheim, St</t>
  </si>
  <si>
    <t>Schöngeising</t>
  </si>
  <si>
    <t>Adelschlag</t>
  </si>
  <si>
    <t>Altmannstein, M</t>
  </si>
  <si>
    <t>Beilngries, St</t>
  </si>
  <si>
    <t>Dollnstein, M</t>
  </si>
  <si>
    <t>Egweil</t>
  </si>
  <si>
    <t>Eichstätt, GKSt</t>
  </si>
  <si>
    <t>Gaimersheim, M</t>
  </si>
  <si>
    <t>Kinding, M</t>
  </si>
  <si>
    <t>Kipfenberg, M</t>
  </si>
  <si>
    <t>Kösching, M</t>
  </si>
  <si>
    <t>Mörnsheim, M</t>
  </si>
  <si>
    <t>Nassenfels, M</t>
  </si>
  <si>
    <t>Pförring, M</t>
  </si>
  <si>
    <t>Pollenfeld</t>
  </si>
  <si>
    <t>Schernfeld</t>
  </si>
  <si>
    <t>Titting, M</t>
  </si>
  <si>
    <t>Walting</t>
  </si>
  <si>
    <t>Wellheim, M</t>
  </si>
  <si>
    <t>Bergheim</t>
  </si>
  <si>
    <t>Burgheim, M</t>
  </si>
  <si>
    <t>Neuburg a.d.Donau, GKSt</t>
  </si>
  <si>
    <t>Rennertshofen, M</t>
  </si>
  <si>
    <t>Rohrenfels</t>
  </si>
  <si>
    <t>München, Landeshauptstadt</t>
  </si>
  <si>
    <t>Garching b.München, St</t>
  </si>
  <si>
    <t>Unterschleißheim, St</t>
  </si>
  <si>
    <t>Bad Aibling, St</t>
  </si>
  <si>
    <t>Bruckmühl, M</t>
  </si>
  <si>
    <t>Chiemsee</t>
  </si>
  <si>
    <t>Bad Endorf, M</t>
  </si>
  <si>
    <t>Gstadt a.Chiemsee</t>
  </si>
  <si>
    <t>Kolbermoor, St</t>
  </si>
  <si>
    <t>Neubeuern, M</t>
  </si>
  <si>
    <t>Prien a.Chiemsee, M</t>
  </si>
  <si>
    <t>Ramerberg</t>
  </si>
  <si>
    <t>Wasserburg a.Inn, St</t>
  </si>
  <si>
    <t>Albaching</t>
  </si>
  <si>
    <t>Bad Tölz, St</t>
  </si>
  <si>
    <t>Bichl</t>
  </si>
  <si>
    <t>Geretsried, St</t>
  </si>
  <si>
    <t>Greiling</t>
  </si>
  <si>
    <t>Sachsenkam</t>
  </si>
  <si>
    <t>Schlehdorf</t>
  </si>
  <si>
    <t>Wolfratshausen, St</t>
  </si>
  <si>
    <t>Holzkirchen, M</t>
  </si>
  <si>
    <t>Miesbach, St</t>
  </si>
  <si>
    <t>Schliersee, M</t>
  </si>
  <si>
    <t>Tegernsee, St</t>
  </si>
  <si>
    <t>Germering, GKSt</t>
  </si>
  <si>
    <t>Apfeldorf</t>
  </si>
  <si>
    <t>Dießen am Ammersee, M</t>
  </si>
  <si>
    <t>Eching am Ammersee</t>
  </si>
  <si>
    <t>Eresing</t>
  </si>
  <si>
    <t>Finning</t>
  </si>
  <si>
    <t>Greifenberg</t>
  </si>
  <si>
    <t>Hofstetten</t>
  </si>
  <si>
    <t>Hurlach</t>
  </si>
  <si>
    <t>Kaufering, M</t>
  </si>
  <si>
    <t>Kinsau</t>
  </si>
  <si>
    <t>Landsberg am Lech, GKSt</t>
  </si>
  <si>
    <t>Obermeitingen</t>
  </si>
  <si>
    <t>Vilgertshofen</t>
  </si>
  <si>
    <t>Rott</t>
  </si>
  <si>
    <t>Scheuring</t>
  </si>
  <si>
    <t>Schwifting</t>
  </si>
  <si>
    <t>Thaining</t>
  </si>
  <si>
    <t>Unterdießen</t>
  </si>
  <si>
    <t>Herrsching a.Ammersee</t>
  </si>
  <si>
    <t>Krailling</t>
  </si>
  <si>
    <t>Starnberg, St</t>
  </si>
  <si>
    <t>Bad Reichenhall, GKSt</t>
  </si>
  <si>
    <t>Berchtesgaden, M</t>
  </si>
  <si>
    <t>Freilassing, St</t>
  </si>
  <si>
    <t>Laufen, St</t>
  </si>
  <si>
    <t>Marktschellenberg, M</t>
  </si>
  <si>
    <t>Teisendorf, M</t>
  </si>
  <si>
    <t>Grassau, M</t>
  </si>
  <si>
    <t>Kienberg</t>
  </si>
  <si>
    <t>Pittenhart</t>
  </si>
  <si>
    <t>Seeon-Seebruck</t>
  </si>
  <si>
    <t>Staudach-Egerndach</t>
  </si>
  <si>
    <t>Taching a.See</t>
  </si>
  <si>
    <t>Tittmoning, St</t>
  </si>
  <si>
    <t>Traunreut, St</t>
  </si>
  <si>
    <t>Traunstein, GKSt</t>
  </si>
  <si>
    <t>Trostberg, St</t>
  </si>
  <si>
    <t>Vachendorf</t>
  </si>
  <si>
    <t>Waging a.See, M</t>
  </si>
  <si>
    <t>Wonneberg</t>
  </si>
  <si>
    <t>Bad Bayersoien</t>
  </si>
  <si>
    <t>Ettal</t>
  </si>
  <si>
    <t>Garmisch-Partenkirchen, M</t>
  </si>
  <si>
    <t>Mittenwald, M</t>
  </si>
  <si>
    <t>Murnau a.Staffelsee, M</t>
  </si>
  <si>
    <t>Antdorf</t>
  </si>
  <si>
    <t>Burggen</t>
  </si>
  <si>
    <t>Eberfing</t>
  </si>
  <si>
    <t>Eglfing</t>
  </si>
  <si>
    <t>Hohenfurch</t>
  </si>
  <si>
    <t>Iffeldorf</t>
  </si>
  <si>
    <t>Ingenried</t>
  </si>
  <si>
    <t>Obersöchering</t>
  </si>
  <si>
    <t>Peißenberg, M</t>
  </si>
  <si>
    <t>Peiting, M</t>
  </si>
  <si>
    <t>Penzberg, St</t>
  </si>
  <si>
    <t>Prem</t>
  </si>
  <si>
    <t>Schongau, St</t>
  </si>
  <si>
    <t>Schwabbruck</t>
  </si>
  <si>
    <t>Schwabsoien</t>
  </si>
  <si>
    <t>Sindelsdorf</t>
  </si>
  <si>
    <t>Weilheim i.OB, St</t>
  </si>
  <si>
    <t>Außernzell</t>
  </si>
  <si>
    <t>Buchhofen</t>
  </si>
  <si>
    <t>Deggendorf, GKSt</t>
  </si>
  <si>
    <t>Grattersdorf</t>
  </si>
  <si>
    <t>Hengersberg, M</t>
  </si>
  <si>
    <t>Hunding</t>
  </si>
  <si>
    <t>Metten, M</t>
  </si>
  <si>
    <t>Osterhofen, St</t>
  </si>
  <si>
    <t>Otzing</t>
  </si>
  <si>
    <t>Plattling, St</t>
  </si>
  <si>
    <t>Schaufling</t>
  </si>
  <si>
    <t>Schöllnach, M</t>
  </si>
  <si>
    <t>Wallerfing</t>
  </si>
  <si>
    <t>Winzer, M</t>
  </si>
  <si>
    <t>Eppenschlag</t>
  </si>
  <si>
    <t>Freyung, St</t>
  </si>
  <si>
    <t>Fürsteneck</t>
  </si>
  <si>
    <t>Grafenau, St</t>
  </si>
  <si>
    <t>Innernzell</t>
  </si>
  <si>
    <t>Perlesreut, M</t>
  </si>
  <si>
    <t>Philippsreut</t>
  </si>
  <si>
    <t>Röhrnbach, M</t>
  </si>
  <si>
    <t>Sankt Oswald-Riedlhütte</t>
  </si>
  <si>
    <t>Schöfweg</t>
  </si>
  <si>
    <t>Schönberg, M</t>
  </si>
  <si>
    <t>Waldkirchen, St</t>
  </si>
  <si>
    <t>Zenting</t>
  </si>
  <si>
    <t>Eging a.See, M</t>
  </si>
  <si>
    <t>Hofkirchen, M</t>
  </si>
  <si>
    <t>Abensberg, St</t>
  </si>
  <si>
    <t>Aiglsbach</t>
  </si>
  <si>
    <t>Attenhofen</t>
  </si>
  <si>
    <t>Bad Abbach, M</t>
  </si>
  <si>
    <t>Biburg</t>
  </si>
  <si>
    <t>Essing, M</t>
  </si>
  <si>
    <t>Herrngiersdorf</t>
  </si>
  <si>
    <t>Kelheim, St</t>
  </si>
  <si>
    <t>Langquaid, M</t>
  </si>
  <si>
    <t>Mainburg, St</t>
  </si>
  <si>
    <t>Neustadt a.d.Donau, St</t>
  </si>
  <si>
    <t>Painten, M</t>
  </si>
  <si>
    <t>Elsendorf</t>
  </si>
  <si>
    <t>Riedenburg, St</t>
  </si>
  <si>
    <t>Rohr i.NB, M</t>
  </si>
  <si>
    <t>Siegenburg, M</t>
  </si>
  <si>
    <t>Teugn</t>
  </si>
  <si>
    <t>Train</t>
  </si>
  <si>
    <t>Volkenschwand</t>
  </si>
  <si>
    <t>Wildenberg</t>
  </si>
  <si>
    <t>Altdorf, M</t>
  </si>
  <si>
    <t>Baierbach</t>
  </si>
  <si>
    <t>Bayerbach b.Ergoldsbach</t>
  </si>
  <si>
    <t>Ergolding, M</t>
  </si>
  <si>
    <t>Ergoldsbach, M</t>
  </si>
  <si>
    <t>Essenbach, M</t>
  </si>
  <si>
    <t>Geisenhausen, M</t>
  </si>
  <si>
    <t>Neufraunhofen</t>
  </si>
  <si>
    <t>Obersüßbach</t>
  </si>
  <si>
    <t>Pfeffenhausen, M</t>
  </si>
  <si>
    <t>Rottenburg a.d.Laaber, St</t>
  </si>
  <si>
    <t>Velden, M</t>
  </si>
  <si>
    <t>Vilsbiburg, St</t>
  </si>
  <si>
    <t>Weihmichl</t>
  </si>
  <si>
    <t>Wurmsham</t>
  </si>
  <si>
    <t>Aidenbach, M</t>
  </si>
  <si>
    <t>Beutelsbach</t>
  </si>
  <si>
    <t>Fürstenzell, M</t>
  </si>
  <si>
    <t>Bad Griesbach i.Rottal, St</t>
  </si>
  <si>
    <t>Hauzenberg, St</t>
  </si>
  <si>
    <t>Hutthurm, M</t>
  </si>
  <si>
    <t>Kößlarn, M</t>
  </si>
  <si>
    <t>Malching</t>
  </si>
  <si>
    <t>Obernzell, M</t>
  </si>
  <si>
    <t>Ortenburg, M</t>
  </si>
  <si>
    <t>Pocking, St</t>
  </si>
  <si>
    <t>Rotthalmünster, M</t>
  </si>
  <si>
    <t>Ruhstorf a.d.Rott, M</t>
  </si>
  <si>
    <t>Tittling, M</t>
  </si>
  <si>
    <t>Untergriesbach, M</t>
  </si>
  <si>
    <t>Vilshofen an der Donau, St</t>
  </si>
  <si>
    <t>Wegscheid, M</t>
  </si>
  <si>
    <t>Windorf, M</t>
  </si>
  <si>
    <t>Witzmannsberg</t>
  </si>
  <si>
    <t>Aham</t>
  </si>
  <si>
    <t>Kröning</t>
  </si>
  <si>
    <t>Postau</t>
  </si>
  <si>
    <t>Schalkham</t>
  </si>
  <si>
    <t>Weng</t>
  </si>
  <si>
    <t>Arnstorf, M</t>
  </si>
  <si>
    <t>Bayerbach</t>
  </si>
  <si>
    <t>Bad Birnbach, M</t>
  </si>
  <si>
    <t>Eggenfelden, St</t>
  </si>
  <si>
    <t>Gangkofen, M</t>
  </si>
  <si>
    <t>Geratskirchen</t>
  </si>
  <si>
    <t>Massing, M</t>
  </si>
  <si>
    <t>Pfarrkirchen, St</t>
  </si>
  <si>
    <t>Reut</t>
  </si>
  <si>
    <t>Simbach a.Inn, St</t>
  </si>
  <si>
    <t>Tann, M</t>
  </si>
  <si>
    <t>Triftern, M</t>
  </si>
  <si>
    <t>Wurmannsquick, M</t>
  </si>
  <si>
    <t>Dingolfing, St</t>
  </si>
  <si>
    <t>Eichendorf, M</t>
  </si>
  <si>
    <t>Frontenhausen, M</t>
  </si>
  <si>
    <t>Gottfrieding</t>
  </si>
  <si>
    <t>Landau a.d.Isar, St</t>
  </si>
  <si>
    <t>Pilsting, M</t>
  </si>
  <si>
    <t>Reisbach, M</t>
  </si>
  <si>
    <t>Simbach, M</t>
  </si>
  <si>
    <t>Wallersdorf, M</t>
  </si>
  <si>
    <t>Achslach</t>
  </si>
  <si>
    <t>Bodenmais, M</t>
  </si>
  <si>
    <t>Gotteszell</t>
  </si>
  <si>
    <t>Regen, St</t>
  </si>
  <si>
    <t>Ruhmannsfelden, M</t>
  </si>
  <si>
    <t>Teisnach, M</t>
  </si>
  <si>
    <t>Viechtach, St</t>
  </si>
  <si>
    <t>Zachenberg</t>
  </si>
  <si>
    <t>Zwiesel, St</t>
  </si>
  <si>
    <t>Aholfing</t>
  </si>
  <si>
    <t>Ascha</t>
  </si>
  <si>
    <t>Atting</t>
  </si>
  <si>
    <t>Bogen, St</t>
  </si>
  <si>
    <t>Falkenfels</t>
  </si>
  <si>
    <t>Geiselhöring, St</t>
  </si>
  <si>
    <t>Haselbach</t>
  </si>
  <si>
    <t>Irlbach</t>
  </si>
  <si>
    <t>Loitzendorf</t>
  </si>
  <si>
    <t>Mallersdorf-Pfaffenberg, M</t>
  </si>
  <si>
    <t>Mariaposching</t>
  </si>
  <si>
    <t>Mitterfels, M</t>
  </si>
  <si>
    <t>Neukirchen</t>
  </si>
  <si>
    <t>Niederwinkling</t>
  </si>
  <si>
    <t>Perasdorf</t>
  </si>
  <si>
    <t>Perkam</t>
  </si>
  <si>
    <t>Rattiszell</t>
  </si>
  <si>
    <t>Salching</t>
  </si>
  <si>
    <t>Schwarzach, M</t>
  </si>
  <si>
    <t>Windberg</t>
  </si>
  <si>
    <t>Auerbach i.d.OPf., St</t>
  </si>
  <si>
    <t>Birgland</t>
  </si>
  <si>
    <t>Freihung, M</t>
  </si>
  <si>
    <t>Gebenbach</t>
  </si>
  <si>
    <t>Hahnbach, M</t>
  </si>
  <si>
    <t>Hirschau, St</t>
  </si>
  <si>
    <t>Hirschbach</t>
  </si>
  <si>
    <t>Hohenburg, M</t>
  </si>
  <si>
    <t>Kastl, M</t>
  </si>
  <si>
    <t>Königstein, M</t>
  </si>
  <si>
    <t>Etzelwang</t>
  </si>
  <si>
    <t>Rieden, M</t>
  </si>
  <si>
    <t>Schmidmühlen, M</t>
  </si>
  <si>
    <t>Schnaittenbach, St</t>
  </si>
  <si>
    <t>Sulzbach-Rosenberg, St</t>
  </si>
  <si>
    <t>Vilseck, St</t>
  </si>
  <si>
    <t>Weigendorf</t>
  </si>
  <si>
    <t>Berching, St</t>
  </si>
  <si>
    <t>Berngau</t>
  </si>
  <si>
    <t>Breitenbrunn, M</t>
  </si>
  <si>
    <t>Dietfurt a.d.Altmühl, St</t>
  </si>
  <si>
    <t>Freystadt, St</t>
  </si>
  <si>
    <t>Hohenfels, M</t>
  </si>
  <si>
    <t>Lauterhofen, M</t>
  </si>
  <si>
    <t>Lupburg, M</t>
  </si>
  <si>
    <t>Neumarkt i.d.OPf., GKSt</t>
  </si>
  <si>
    <t>Parsberg, St</t>
  </si>
  <si>
    <t>Pilsach</t>
  </si>
  <si>
    <t>Postbauer-Heng, M</t>
  </si>
  <si>
    <t>Pyrbaum, M</t>
  </si>
  <si>
    <t>Sengenthal</t>
  </si>
  <si>
    <t>Velburg, St</t>
  </si>
  <si>
    <t>Altenthann</t>
  </si>
  <si>
    <t>Aufhausen</t>
  </si>
  <si>
    <t>Bach a.d.Donau</t>
  </si>
  <si>
    <t>Beratzhausen, M</t>
  </si>
  <si>
    <t>Brunn</t>
  </si>
  <si>
    <t>Deuerling</t>
  </si>
  <si>
    <t>Donaustauf, M</t>
  </si>
  <si>
    <t>Duggendorf</t>
  </si>
  <si>
    <t>Hemau, St</t>
  </si>
  <si>
    <t>Holzheim a.Forst</t>
  </si>
  <si>
    <t>Kallmünz, M</t>
  </si>
  <si>
    <t>Laaber, M</t>
  </si>
  <si>
    <t>Lappersdorf, M</t>
  </si>
  <si>
    <t>Mötzing</t>
  </si>
  <si>
    <t>Neutraubling, St</t>
  </si>
  <si>
    <t>Nittendorf, M</t>
  </si>
  <si>
    <t>Pfakofen</t>
  </si>
  <si>
    <t>Pielenhofen</t>
  </si>
  <si>
    <t>Regenstauf, M</t>
  </si>
  <si>
    <t>Riekofen</t>
  </si>
  <si>
    <t>Schierling, M</t>
  </si>
  <si>
    <t>Cham, St</t>
  </si>
  <si>
    <t>Eschlkam, M</t>
  </si>
  <si>
    <t>Falkenstein, M</t>
  </si>
  <si>
    <t>Furth im Wald, St</t>
  </si>
  <si>
    <t>Gleißenberg</t>
  </si>
  <si>
    <t>Bad Kötzting, St</t>
  </si>
  <si>
    <t>Lam, M</t>
  </si>
  <si>
    <t>Michelsneukirchen</t>
  </si>
  <si>
    <t>Neukirchen b.Hl.Blut, M</t>
  </si>
  <si>
    <t>Pösing</t>
  </si>
  <si>
    <t>Reichenbach</t>
  </si>
  <si>
    <t>Rettenbach</t>
  </si>
  <si>
    <t>Roding, St</t>
  </si>
  <si>
    <t>Rötz, St</t>
  </si>
  <si>
    <t>Stamsried, M</t>
  </si>
  <si>
    <t>Treffelstein</t>
  </si>
  <si>
    <t>Zell</t>
  </si>
  <si>
    <t>Waldmünchen, St</t>
  </si>
  <si>
    <t>Brennberg</t>
  </si>
  <si>
    <t>Wörth a.d.Donau, St</t>
  </si>
  <si>
    <t>Bruck i.d.OPf., M</t>
  </si>
  <si>
    <t>Burglengenfeld, St</t>
  </si>
  <si>
    <t>Dieterskirchen</t>
  </si>
  <si>
    <t>Gleiritsch</t>
  </si>
  <si>
    <t>Guteneck</t>
  </si>
  <si>
    <t>Maxhütte-Haidhof, St</t>
  </si>
  <si>
    <t>Nabburg, St</t>
  </si>
  <si>
    <t>Neukirchen-Balbini, M</t>
  </si>
  <si>
    <t>Neunburg vorm Wald, St</t>
  </si>
  <si>
    <t>Niedermurach</t>
  </si>
  <si>
    <t>Nittenau, St</t>
  </si>
  <si>
    <t>Wernberg-Köblitz, M</t>
  </si>
  <si>
    <t>Oberviechtach, St</t>
  </si>
  <si>
    <t>Pfreimd, St</t>
  </si>
  <si>
    <t>Schönsee, St</t>
  </si>
  <si>
    <t>Schwandorf, GKSt</t>
  </si>
  <si>
    <t>Schwarzach b.Nabburg</t>
  </si>
  <si>
    <t>Schwarzenfeld, M</t>
  </si>
  <si>
    <t>Schwarzhofen, M</t>
  </si>
  <si>
    <t>Stadlern</t>
  </si>
  <si>
    <t>Steinberg am See</t>
  </si>
  <si>
    <t>Stulln</t>
  </si>
  <si>
    <t>Teublitz, St</t>
  </si>
  <si>
    <t>Teunz</t>
  </si>
  <si>
    <t>Thanstein</t>
  </si>
  <si>
    <t>Trausnitz</t>
  </si>
  <si>
    <t>Winklarn, M</t>
  </si>
  <si>
    <t>Eschenbach i.d.OPf., St</t>
  </si>
  <si>
    <t>Eslarn, M</t>
  </si>
  <si>
    <t>Etzenricht</t>
  </si>
  <si>
    <t>Floß, M</t>
  </si>
  <si>
    <t>Georgenberg</t>
  </si>
  <si>
    <t>Grafenwöhr, St</t>
  </si>
  <si>
    <t>Irchenrieth</t>
  </si>
  <si>
    <t>Kirchendemenreuth</t>
  </si>
  <si>
    <t>Kirchenthumbach, M</t>
  </si>
  <si>
    <t>Kohlberg, M</t>
  </si>
  <si>
    <t>Leuchtenberg, M</t>
  </si>
  <si>
    <t>Luhe-Wildenau, M</t>
  </si>
  <si>
    <t>Mantel, M</t>
  </si>
  <si>
    <t>Moosbach, M</t>
  </si>
  <si>
    <t>Neustadt a.d.Waldnaab, St</t>
  </si>
  <si>
    <t>Neustadt am Kulm, St</t>
  </si>
  <si>
    <t>Parkstein, M</t>
  </si>
  <si>
    <t>Pirk</t>
  </si>
  <si>
    <t>Pleystein, St</t>
  </si>
  <si>
    <t>Trabitz</t>
  </si>
  <si>
    <t>Pressath, St</t>
  </si>
  <si>
    <t>Püchersreuth</t>
  </si>
  <si>
    <t>Schlammersdorf</t>
  </si>
  <si>
    <t>Schwarzenbach</t>
  </si>
  <si>
    <t>Speinshart</t>
  </si>
  <si>
    <t>Störnstein</t>
  </si>
  <si>
    <t>Tännesberg, M</t>
  </si>
  <si>
    <t>Theisseil</t>
  </si>
  <si>
    <t>Vohenstrauß, St</t>
  </si>
  <si>
    <t>Vorbach</t>
  </si>
  <si>
    <t>Waidhaus, M</t>
  </si>
  <si>
    <t>Waldthurn, M</t>
  </si>
  <si>
    <t>Windischeschenbach, St</t>
  </si>
  <si>
    <t>Bechtsrieth</t>
  </si>
  <si>
    <t>Bärnau, St</t>
  </si>
  <si>
    <t>Erbendorf, St</t>
  </si>
  <si>
    <t>Falkenberg, M</t>
  </si>
  <si>
    <t>Fuchsmühl, M</t>
  </si>
  <si>
    <t>Kemnath, St</t>
  </si>
  <si>
    <t>Konnersreuth, M</t>
  </si>
  <si>
    <t>Leonberg</t>
  </si>
  <si>
    <t>Mähring, M</t>
  </si>
  <si>
    <t>Mitterteich, St</t>
  </si>
  <si>
    <t>Bad Neualbenreuth, M</t>
  </si>
  <si>
    <t>Pechbrunn</t>
  </si>
  <si>
    <t>Plößberg, M</t>
  </si>
  <si>
    <t>Pullenreuth</t>
  </si>
  <si>
    <t>Reuth b.Erbendorf</t>
  </si>
  <si>
    <t>Tirschenreuth, St</t>
  </si>
  <si>
    <t>Waldershof, St</t>
  </si>
  <si>
    <t>Waldsassen, St</t>
  </si>
  <si>
    <t>Wiesau, M</t>
  </si>
  <si>
    <t>Burgebrach, M</t>
  </si>
  <si>
    <t>Burgwindheim, M</t>
  </si>
  <si>
    <t>Buttenheim, M</t>
  </si>
  <si>
    <t>Ebrach, M</t>
  </si>
  <si>
    <t>Hallstadt, St</t>
  </si>
  <si>
    <t>Hirschaid, M</t>
  </si>
  <si>
    <t>Priesendorf</t>
  </si>
  <si>
    <t>Schönbrunn i.Steigerwald</t>
  </si>
  <si>
    <t>Schlüsselfeld, St</t>
  </si>
  <si>
    <t>Eggolsheim, M</t>
  </si>
  <si>
    <t>Forchheim, GKSt</t>
  </si>
  <si>
    <t>Hetzles</t>
  </si>
  <si>
    <t>Igensdorf, M</t>
  </si>
  <si>
    <t>Kleinsendelbach</t>
  </si>
  <si>
    <t>Kunreuth</t>
  </si>
  <si>
    <t>Leutenbach</t>
  </si>
  <si>
    <t>Neunkirchen a.Brand, M</t>
  </si>
  <si>
    <t>Poxdorf</t>
  </si>
  <si>
    <t>Weilersbach</t>
  </si>
  <si>
    <t>Wiesenthau</t>
  </si>
  <si>
    <t>Aufseß</t>
  </si>
  <si>
    <t>Bad Berneck i.Fichtelgebirge, St</t>
  </si>
  <si>
    <t>Betzenstein, St</t>
  </si>
  <si>
    <t>Creußen, St</t>
  </si>
  <si>
    <t>Emtmannsberg</t>
  </si>
  <si>
    <t>Gefrees, St</t>
  </si>
  <si>
    <t>Gesees</t>
  </si>
  <si>
    <t>Glashütten</t>
  </si>
  <si>
    <t>Goldkronach, St</t>
  </si>
  <si>
    <t>Haag</t>
  </si>
  <si>
    <t>Hollfeld, St</t>
  </si>
  <si>
    <t>Hummeltal</t>
  </si>
  <si>
    <t>Kirchenpingarten</t>
  </si>
  <si>
    <t>Pegnitz, St</t>
  </si>
  <si>
    <t>Plankenfels</t>
  </si>
  <si>
    <t>Plech, M</t>
  </si>
  <si>
    <t>Pottenstein, St</t>
  </si>
  <si>
    <t>Prebitz</t>
  </si>
  <si>
    <t>Schnabelwaid, M</t>
  </si>
  <si>
    <t>Seybothenreuth</t>
  </si>
  <si>
    <t>Waischenfeld, St</t>
  </si>
  <si>
    <t>Weidenberg, M</t>
  </si>
  <si>
    <t>Ebermannstadt, St</t>
  </si>
  <si>
    <t>Egloffstein, M</t>
  </si>
  <si>
    <t>Gößweinstein, M</t>
  </si>
  <si>
    <t>Gräfenberg, St</t>
  </si>
  <si>
    <t>Hiltpoltstein, M</t>
  </si>
  <si>
    <t>Pretzfeld, M</t>
  </si>
  <si>
    <t>Unterleinleiter</t>
  </si>
  <si>
    <t>Weißenohe</t>
  </si>
  <si>
    <t>Wiesenttal, M</t>
  </si>
  <si>
    <t>Neustadt b.Coburg, GKSt</t>
  </si>
  <si>
    <t>Niederfüllbach</t>
  </si>
  <si>
    <t>Bad Rodach, St</t>
  </si>
  <si>
    <t>Rödental, St</t>
  </si>
  <si>
    <t>Seßlach, St</t>
  </si>
  <si>
    <t>Kronach, St</t>
  </si>
  <si>
    <t>Küps, M</t>
  </si>
  <si>
    <t>Ludwigsstadt, St</t>
  </si>
  <si>
    <t>Mitwitz, M</t>
  </si>
  <si>
    <t>Nordhalben, M</t>
  </si>
  <si>
    <t>Pressig, M</t>
  </si>
  <si>
    <t>Schneckenlohe</t>
  </si>
  <si>
    <t>Steinwiesen, M</t>
  </si>
  <si>
    <t>Tettau, M</t>
  </si>
  <si>
    <t>Teuschnitz, St</t>
  </si>
  <si>
    <t>Tschirn</t>
  </si>
  <si>
    <t>Marktrodach, M</t>
  </si>
  <si>
    <t>Wallenfels, St</t>
  </si>
  <si>
    <t>Bad Steben, M</t>
  </si>
  <si>
    <t>Gattendorf</t>
  </si>
  <si>
    <t>Helmbrechts, St</t>
  </si>
  <si>
    <t>Issigau</t>
  </si>
  <si>
    <t>Leupoldsgrün</t>
  </si>
  <si>
    <t>Lichtenberg, St</t>
  </si>
  <si>
    <t>Münchberg, St</t>
  </si>
  <si>
    <t>Naila, St</t>
  </si>
  <si>
    <t>Oberkotzau, M</t>
  </si>
  <si>
    <t>Rehau, St</t>
  </si>
  <si>
    <t>Schauenstein, St</t>
  </si>
  <si>
    <t>Schwarzenbach a.d.Saale, St</t>
  </si>
  <si>
    <t>Schwarzenbach a.Wald, St</t>
  </si>
  <si>
    <t>Selbitz, St</t>
  </si>
  <si>
    <t>Sparneck, M</t>
  </si>
  <si>
    <t>Stammbach, M</t>
  </si>
  <si>
    <t>Töpen</t>
  </si>
  <si>
    <t>Trogen</t>
  </si>
  <si>
    <t>Weißdorf</t>
  </si>
  <si>
    <t>Zell im Fichtelgebirge, M</t>
  </si>
  <si>
    <t>Bad Alexandersbad</t>
  </si>
  <si>
    <t>Arzberg, St</t>
  </si>
  <si>
    <t>Höchstädt i.Fichtelgebirge</t>
  </si>
  <si>
    <t>Hohenberg a.d.Eger, St</t>
  </si>
  <si>
    <t>Kirchenlamitz, St</t>
  </si>
  <si>
    <t>Marktleuthen, St</t>
  </si>
  <si>
    <t>Marktredwitz, GKSt</t>
  </si>
  <si>
    <t>Nagel</t>
  </si>
  <si>
    <t>Schirnding, M</t>
  </si>
  <si>
    <t>Schönwald, St</t>
  </si>
  <si>
    <t>Selb, GKSt</t>
  </si>
  <si>
    <t>Thiersheim, M</t>
  </si>
  <si>
    <t>Thierstein, M</t>
  </si>
  <si>
    <t>Weißenstadt, St</t>
  </si>
  <si>
    <t>Wunsiedel, St</t>
  </si>
  <si>
    <t>Baunach, St</t>
  </si>
  <si>
    <t>Gerach</t>
  </si>
  <si>
    <t>Heiligenstadt i.OFr., M</t>
  </si>
  <si>
    <t>Königsfeld</t>
  </si>
  <si>
    <t>Lauter</t>
  </si>
  <si>
    <t>Rattelsdorf, M</t>
  </si>
  <si>
    <t>Reckendorf</t>
  </si>
  <si>
    <t>Scheßlitz, St</t>
  </si>
  <si>
    <t>Wattendorf</t>
  </si>
  <si>
    <t>Zapfendorf, M</t>
  </si>
  <si>
    <t>Grafengehaig, M</t>
  </si>
  <si>
    <t>Guttenberg</t>
  </si>
  <si>
    <t>Harsdorf</t>
  </si>
  <si>
    <t>Kasendorf, M</t>
  </si>
  <si>
    <t>Ködnitz</t>
  </si>
  <si>
    <t>Kulmbach, GKSt</t>
  </si>
  <si>
    <t>Kupferberg, St</t>
  </si>
  <si>
    <t>Ludwigschorgast, M</t>
  </si>
  <si>
    <t>Mainleus, M</t>
  </si>
  <si>
    <t>Marktleugast, M</t>
  </si>
  <si>
    <t>Marktschorgast, M</t>
  </si>
  <si>
    <t>Presseck, M</t>
  </si>
  <si>
    <t>Stadtsteinach, St</t>
  </si>
  <si>
    <t>Thurnau, M</t>
  </si>
  <si>
    <t>Wirsberg, M</t>
  </si>
  <si>
    <t>Wonsees, M</t>
  </si>
  <si>
    <t>Burgkunstadt, St</t>
  </si>
  <si>
    <t>Ebensfeld, M</t>
  </si>
  <si>
    <t>Lichtenfels, St</t>
  </si>
  <si>
    <t>Marktgraitz, M</t>
  </si>
  <si>
    <t>Marktzeuln, M</t>
  </si>
  <si>
    <t>Bad Staffelstein, St</t>
  </si>
  <si>
    <t>Weismain, St</t>
  </si>
  <si>
    <t>Arberg, M</t>
  </si>
  <si>
    <t>Bechhofen, M</t>
  </si>
  <si>
    <t>Buch a.Wald</t>
  </si>
  <si>
    <t>Colmberg, M</t>
  </si>
  <si>
    <t>Dentlein a.Forst, M</t>
  </si>
  <si>
    <t>Diebach</t>
  </si>
  <si>
    <t>Dietenhofen, M</t>
  </si>
  <si>
    <t>Dinkelsbühl, GKSt</t>
  </si>
  <si>
    <t>Dombühl, M</t>
  </si>
  <si>
    <t>Dürrwangen, M</t>
  </si>
  <si>
    <t>Feuchtwangen, St</t>
  </si>
  <si>
    <t>Flachslanden, M</t>
  </si>
  <si>
    <t>Gebsattel</t>
  </si>
  <si>
    <t>Gerolfingen</t>
  </si>
  <si>
    <t>Geslau</t>
  </si>
  <si>
    <t>Heilsbronn, St</t>
  </si>
  <si>
    <t>Herrieden, St</t>
  </si>
  <si>
    <t>Insingen</t>
  </si>
  <si>
    <t>Lehrberg, M</t>
  </si>
  <si>
    <t>Leutershausen, St</t>
  </si>
  <si>
    <t>Lichtenau, M</t>
  </si>
  <si>
    <t>Merkendorf, St</t>
  </si>
  <si>
    <t>Neusitz</t>
  </si>
  <si>
    <t>Ohrenbach</t>
  </si>
  <si>
    <t>Ornbau, St</t>
  </si>
  <si>
    <t>Röckingen</t>
  </si>
  <si>
    <t>Rothenburg ob der Tauber, GKSt</t>
  </si>
  <si>
    <t>Schillingsfürst, St</t>
  </si>
  <si>
    <t>Schopfloch, M</t>
  </si>
  <si>
    <t>Steinsfeld</t>
  </si>
  <si>
    <t>Unterschwaningen</t>
  </si>
  <si>
    <t>Wassertrüdingen, St</t>
  </si>
  <si>
    <t>Weidenbach, M</t>
  </si>
  <si>
    <t>Weiltingen, M</t>
  </si>
  <si>
    <t>Wettringen</t>
  </si>
  <si>
    <t>Windelsbach</t>
  </si>
  <si>
    <t>Windsbach, St</t>
  </si>
  <si>
    <t>Wittelshofen</t>
  </si>
  <si>
    <t>Wolframs-Eschenbach, St</t>
  </si>
  <si>
    <t>Absberg, M</t>
  </si>
  <si>
    <t>Alesheim</t>
  </si>
  <si>
    <t>Burgsalach</t>
  </si>
  <si>
    <t>Dittenheim</t>
  </si>
  <si>
    <t>Ellingen, St</t>
  </si>
  <si>
    <t>Ettenstatt</t>
  </si>
  <si>
    <t>Gnotzheim, M</t>
  </si>
  <si>
    <t>Gunzenhausen, St</t>
  </si>
  <si>
    <t>Haundorf</t>
  </si>
  <si>
    <t>Heidenheim, M</t>
  </si>
  <si>
    <t>Höttingen</t>
  </si>
  <si>
    <t>Markt Berolzheim, M</t>
  </si>
  <si>
    <t>Nennslingen, M</t>
  </si>
  <si>
    <t>Pappenheim, St</t>
  </si>
  <si>
    <t>Pfofeld</t>
  </si>
  <si>
    <t>Pleinfeld, M</t>
  </si>
  <si>
    <t>Raitenbuch</t>
  </si>
  <si>
    <t>Theilenhofen</t>
  </si>
  <si>
    <t>Treuchtlingen, St</t>
  </si>
  <si>
    <t>Weißenburg i.Bay., GKSt</t>
  </si>
  <si>
    <t>Westheim</t>
  </si>
  <si>
    <t>Baiersdorf, St</t>
  </si>
  <si>
    <t>Buckenhof</t>
  </si>
  <si>
    <t>Eckental, M</t>
  </si>
  <si>
    <t>Gremsdorf</t>
  </si>
  <si>
    <t>Großenseebach</t>
  </si>
  <si>
    <t>Heroldsberg, M</t>
  </si>
  <si>
    <t>Herzogenaurach, St</t>
  </si>
  <si>
    <t>Höchstadt a.d.Aisch, St</t>
  </si>
  <si>
    <t>Lonnerstadt, M</t>
  </si>
  <si>
    <t>Marloffstein</t>
  </si>
  <si>
    <t>Mühlhausen, M</t>
  </si>
  <si>
    <t>Oberreichenbach</t>
  </si>
  <si>
    <t>Spardorf</t>
  </si>
  <si>
    <t>Vestenbergsgreuth, M</t>
  </si>
  <si>
    <t>Wachenroth, M</t>
  </si>
  <si>
    <t>Weisendorf, M</t>
  </si>
  <si>
    <t>Dachsbach, M</t>
  </si>
  <si>
    <t>Gerhardshofen</t>
  </si>
  <si>
    <t>Uehlfeld, M</t>
  </si>
  <si>
    <t>Ammerndorf, M</t>
  </si>
  <si>
    <t>Cadolzburg, M</t>
  </si>
  <si>
    <t>Langenzenn, St</t>
  </si>
  <si>
    <t>Oberasbach, St</t>
  </si>
  <si>
    <t>Roßtal, M</t>
  </si>
  <si>
    <t>Seukendorf</t>
  </si>
  <si>
    <t>Stein, St</t>
  </si>
  <si>
    <t>Tuchenbach</t>
  </si>
  <si>
    <t>Wilhermsdorf, M</t>
  </si>
  <si>
    <t>Zirndorf, St</t>
  </si>
  <si>
    <t>Bad Windsheim, St</t>
  </si>
  <si>
    <t>Baudenbach, M</t>
  </si>
  <si>
    <t>Burgbernheim, St</t>
  </si>
  <si>
    <t>Burghaslach, M</t>
  </si>
  <si>
    <t>Emskirchen, M</t>
  </si>
  <si>
    <t>Ergersheim</t>
  </si>
  <si>
    <t>Gallmersgarten</t>
  </si>
  <si>
    <t>Gollhofen</t>
  </si>
  <si>
    <t>Gutenstetten</t>
  </si>
  <si>
    <t>Hagenbüchach</t>
  </si>
  <si>
    <t>Hemmersheim</t>
  </si>
  <si>
    <t>Illesheim</t>
  </si>
  <si>
    <t>Ippesheim, M</t>
  </si>
  <si>
    <t>Ipsheim, M</t>
  </si>
  <si>
    <t>Langenfeld</t>
  </si>
  <si>
    <t>Marktbergel, M</t>
  </si>
  <si>
    <t>Markt Bibart, M</t>
  </si>
  <si>
    <t>Markt Erlbach, M</t>
  </si>
  <si>
    <t>Markt Nordheim, M</t>
  </si>
  <si>
    <t>Markt Taschendorf, M</t>
  </si>
  <si>
    <t>Münchsteinach</t>
  </si>
  <si>
    <t>Neuhof a.d.Zenn, M</t>
  </si>
  <si>
    <t>Neustadt a.d.Aisch, St</t>
  </si>
  <si>
    <t>Oberickelsheim</t>
  </si>
  <si>
    <t>Obernzenn, M</t>
  </si>
  <si>
    <t>Oberscheinfeld, M</t>
  </si>
  <si>
    <t>Scheinfeld, St</t>
  </si>
  <si>
    <t>Simmershofen</t>
  </si>
  <si>
    <t>Sugenheim, M</t>
  </si>
  <si>
    <t>Trautskirchen</t>
  </si>
  <si>
    <t>Uffenheim, St</t>
  </si>
  <si>
    <t>Weigenheim</t>
  </si>
  <si>
    <t>Alfeld</t>
  </si>
  <si>
    <t>Altdorf b.Nürnberg, St</t>
  </si>
  <si>
    <t>Engelthal</t>
  </si>
  <si>
    <t>Feucht, M</t>
  </si>
  <si>
    <t>Hartenstein</t>
  </si>
  <si>
    <t>Hersbruck, St</t>
  </si>
  <si>
    <t>Lauf a.d.Pegnitz, St</t>
  </si>
  <si>
    <t>Neuhaus a.d.Pegnitz, M</t>
  </si>
  <si>
    <t>Offenhausen</t>
  </si>
  <si>
    <t>Röthenbach a.d.Pegnitz, St</t>
  </si>
  <si>
    <t>Schnaittach, M</t>
  </si>
  <si>
    <t>Velden, St</t>
  </si>
  <si>
    <t>Vorra</t>
  </si>
  <si>
    <t>Abenberg, St</t>
  </si>
  <si>
    <t>Allersberg, M</t>
  </si>
  <si>
    <t>Greding, St</t>
  </si>
  <si>
    <t>Heideck, St</t>
  </si>
  <si>
    <t>Hilpoltstein, St</t>
  </si>
  <si>
    <t>Schwanstetten, M</t>
  </si>
  <si>
    <t>Roth, St</t>
  </si>
  <si>
    <t>Spalt, St</t>
  </si>
  <si>
    <t>Thalmässing, M</t>
  </si>
  <si>
    <t>Wendelstein, M</t>
  </si>
  <si>
    <t>Alzenau, St</t>
  </si>
  <si>
    <t>Blankenbach</t>
  </si>
  <si>
    <t>Goldbach, M</t>
  </si>
  <si>
    <t>Großostheim, M</t>
  </si>
  <si>
    <t>Heinrichsthal</t>
  </si>
  <si>
    <t>Hösbach, M</t>
  </si>
  <si>
    <t>Kleinkahl</t>
  </si>
  <si>
    <t>Krombach</t>
  </si>
  <si>
    <t>Mespelbrunn</t>
  </si>
  <si>
    <t>Mömbris, M</t>
  </si>
  <si>
    <t>Schöllkrippen, M</t>
  </si>
  <si>
    <t>Sommerkahl</t>
  </si>
  <si>
    <t>Stockstadt a.Main, M</t>
  </si>
  <si>
    <t>Westerngrund</t>
  </si>
  <si>
    <t>Dammbach</t>
  </si>
  <si>
    <t>Wiesen</t>
  </si>
  <si>
    <t>Aura a.d.Saale</t>
  </si>
  <si>
    <t>Bad Bocklet, M</t>
  </si>
  <si>
    <t>Bad Brückenau, St</t>
  </si>
  <si>
    <t>Bad Kissingen, GKSt</t>
  </si>
  <si>
    <t>Burkardroth, M</t>
  </si>
  <si>
    <t>Elfershausen, M</t>
  </si>
  <si>
    <t>Euerdorf, M</t>
  </si>
  <si>
    <t>Fuchsstadt</t>
  </si>
  <si>
    <t>Geroda, M</t>
  </si>
  <si>
    <t>Hammelburg, St</t>
  </si>
  <si>
    <t>Maßbach, M</t>
  </si>
  <si>
    <t>Münnerstadt, St</t>
  </si>
  <si>
    <t>Oberleichtersbach</t>
  </si>
  <si>
    <t>Oberthulba, M</t>
  </si>
  <si>
    <t>Ramsthal</t>
  </si>
  <si>
    <t>Rannungen</t>
  </si>
  <si>
    <t>Riedenberg</t>
  </si>
  <si>
    <t>Schondra, M</t>
  </si>
  <si>
    <t>Sulzthal, M</t>
  </si>
  <si>
    <t>Thundorf i.UFr.</t>
  </si>
  <si>
    <t>Wildflecken, M</t>
  </si>
  <si>
    <t>Zeitlofs, M</t>
  </si>
  <si>
    <t>Aubstadt</t>
  </si>
  <si>
    <t>Bad Neustadt a.d.Saale, St</t>
  </si>
  <si>
    <t>Bischofsheim i.d.Rhön, St</t>
  </si>
  <si>
    <t>Fladungen, St</t>
  </si>
  <si>
    <t>Großbardorf</t>
  </si>
  <si>
    <t>Großeibstadt</t>
  </si>
  <si>
    <t>Hendungen</t>
  </si>
  <si>
    <t>Herbstadt</t>
  </si>
  <si>
    <t>Höchheim</t>
  </si>
  <si>
    <t>Hollstadt</t>
  </si>
  <si>
    <t>Bad Königshofen i.Grabfeld, St</t>
  </si>
  <si>
    <t>Mellrichstadt, St</t>
  </si>
  <si>
    <t>Niederlauer</t>
  </si>
  <si>
    <t>Nordheim v.d.Rhön</t>
  </si>
  <si>
    <t>Oberelsbach, M</t>
  </si>
  <si>
    <t>Oberstreu</t>
  </si>
  <si>
    <t>Ostheim v.d.Rhön, St</t>
  </si>
  <si>
    <t>Rödelmaier</t>
  </si>
  <si>
    <t>Saal a.d.Saale, M</t>
  </si>
  <si>
    <t>Salz</t>
  </si>
  <si>
    <t>Schönau a.d.Brend</t>
  </si>
  <si>
    <t>Sondheim v.d.Rhön</t>
  </si>
  <si>
    <t>Strahlungen</t>
  </si>
  <si>
    <t>Sulzdorf a.d.Lederhecke</t>
  </si>
  <si>
    <t>Sulzfeld</t>
  </si>
  <si>
    <t>Trappstadt, M</t>
  </si>
  <si>
    <t>Unsleben</t>
  </si>
  <si>
    <t>Willmars</t>
  </si>
  <si>
    <t>Wollbach</t>
  </si>
  <si>
    <t>Wülfershausen a.d.Saale</t>
  </si>
  <si>
    <t>Aidhausen</t>
  </si>
  <si>
    <t>Breitbrunn</t>
  </si>
  <si>
    <t>Bundorf</t>
  </si>
  <si>
    <t>Burgpreppach, M</t>
  </si>
  <si>
    <t>Ebern, St</t>
  </si>
  <si>
    <t>Eltmann, St</t>
  </si>
  <si>
    <t>Haßfurt, St</t>
  </si>
  <si>
    <t>Hofheim i.UFr., St</t>
  </si>
  <si>
    <t>Riedbach</t>
  </si>
  <si>
    <t>Kirchlauter</t>
  </si>
  <si>
    <t>Königsberg i.Bay., St</t>
  </si>
  <si>
    <t>Maroldsweisach, M</t>
  </si>
  <si>
    <t>Pfarrweisach</t>
  </si>
  <si>
    <t>Rentweinsdorf, M</t>
  </si>
  <si>
    <t>Stettfeld</t>
  </si>
  <si>
    <t>Wonfurt</t>
  </si>
  <si>
    <t>Zeil a.Main, St</t>
  </si>
  <si>
    <t>Ermershausen</t>
  </si>
  <si>
    <t>Altenbuch</t>
  </si>
  <si>
    <t>Amorbach, St</t>
  </si>
  <si>
    <t>Bürgstadt, M</t>
  </si>
  <si>
    <t>Elsenfeld, M</t>
  </si>
  <si>
    <t>Erlenbach a.Main, St</t>
  </si>
  <si>
    <t>Eschau, M</t>
  </si>
  <si>
    <t>Großheubach, M</t>
  </si>
  <si>
    <t>Kirchzell, M</t>
  </si>
  <si>
    <t>Kleinheubach, M</t>
  </si>
  <si>
    <t>Kleinwallstadt, M</t>
  </si>
  <si>
    <t>Klingenberg a.Main, St</t>
  </si>
  <si>
    <t>Laudenbach</t>
  </si>
  <si>
    <t>Miltenberg, St</t>
  </si>
  <si>
    <t>Mönchberg, M</t>
  </si>
  <si>
    <t>Neunkirchen</t>
  </si>
  <si>
    <t>Obernburg a.Main, St</t>
  </si>
  <si>
    <t>Rüdenau</t>
  </si>
  <si>
    <t>Schneeberg, M</t>
  </si>
  <si>
    <t>Stadtprozelten, St</t>
  </si>
  <si>
    <t>Sulzbach a.Main, M</t>
  </si>
  <si>
    <t>Weilbach, M</t>
  </si>
  <si>
    <t>Wörth a.Main, St</t>
  </si>
  <si>
    <t>Arnstein, St</t>
  </si>
  <si>
    <t>Aura i.Sinngrund</t>
  </si>
  <si>
    <t>Birkenfeld</t>
  </si>
  <si>
    <t>Bischbrunn</t>
  </si>
  <si>
    <t>Burgsinn, M</t>
  </si>
  <si>
    <t>Erlenbach b.Marktheidenfeld</t>
  </si>
  <si>
    <t>Esselbach</t>
  </si>
  <si>
    <t>Fellen</t>
  </si>
  <si>
    <t>Frammersbach, M</t>
  </si>
  <si>
    <t>Gemünden a.Main, St</t>
  </si>
  <si>
    <t>Gössenheim</t>
  </si>
  <si>
    <t>Gräfendorf</t>
  </si>
  <si>
    <t>Hafenlohr</t>
  </si>
  <si>
    <t>Hasloch</t>
  </si>
  <si>
    <t>Himmelstadt</t>
  </si>
  <si>
    <t>Karbach, M</t>
  </si>
  <si>
    <t>Karlstadt, St</t>
  </si>
  <si>
    <t>Karsbach</t>
  </si>
  <si>
    <t>Kreuzwertheim, M</t>
  </si>
  <si>
    <t>Triefenstein, M</t>
  </si>
  <si>
    <t>Lohr a.Main, St</t>
  </si>
  <si>
    <t>Marktheidenfeld, St</t>
  </si>
  <si>
    <t>Mittelsinn</t>
  </si>
  <si>
    <t>Neuendorf</t>
  </si>
  <si>
    <t>Neuhütten</t>
  </si>
  <si>
    <t>Neustadt a.Main</t>
  </si>
  <si>
    <t>Obersinn, M</t>
  </si>
  <si>
    <t>Rechtenbach</t>
  </si>
  <si>
    <t>Retzstadt</t>
  </si>
  <si>
    <t>Rieneck, St</t>
  </si>
  <si>
    <t>Roden</t>
  </si>
  <si>
    <t>Rothenfels, St</t>
  </si>
  <si>
    <t>Schollbrunn</t>
  </si>
  <si>
    <t>Thüngen, M</t>
  </si>
  <si>
    <t>Urspringen</t>
  </si>
  <si>
    <t>Wiesthal</t>
  </si>
  <si>
    <t>Zellingen, M</t>
  </si>
  <si>
    <t>Abtswind, M</t>
  </si>
  <si>
    <t>Albertshofen</t>
  </si>
  <si>
    <t>Biebelried</t>
  </si>
  <si>
    <t>Buchbrunn</t>
  </si>
  <si>
    <t>Castell</t>
  </si>
  <si>
    <t>Dettelbach, St</t>
  </si>
  <si>
    <t>Geiselwind, M</t>
  </si>
  <si>
    <t>Großlangheim, M</t>
  </si>
  <si>
    <t>Iphofen, St</t>
  </si>
  <si>
    <t>Kitzingen, GKSt</t>
  </si>
  <si>
    <t>Kleinlangheim, M</t>
  </si>
  <si>
    <t>Mainbernheim, St</t>
  </si>
  <si>
    <t>Mainstockheim</t>
  </si>
  <si>
    <t>Marktbreit, St</t>
  </si>
  <si>
    <t>Markt Einersheim, M</t>
  </si>
  <si>
    <t>Marktsteft, St</t>
  </si>
  <si>
    <t>Martinsheim</t>
  </si>
  <si>
    <t>Nordheim a.Main</t>
  </si>
  <si>
    <t>Obernbreit, M</t>
  </si>
  <si>
    <t>Prichsenstadt, St</t>
  </si>
  <si>
    <t>Rödelsee</t>
  </si>
  <si>
    <t>Rüdenhausen, M</t>
  </si>
  <si>
    <t>Schwarzach a.Main, M</t>
  </si>
  <si>
    <t>Segnitz</t>
  </si>
  <si>
    <t>Seinsheim, M</t>
  </si>
  <si>
    <t>Sommerach</t>
  </si>
  <si>
    <t>Sulzfeld a.Main</t>
  </si>
  <si>
    <t>Volkach, St</t>
  </si>
  <si>
    <t>Wiesenbronn</t>
  </si>
  <si>
    <t>Wiesentheid, M</t>
  </si>
  <si>
    <t>Willanzheim, M</t>
  </si>
  <si>
    <t>Dingolshausen</t>
  </si>
  <si>
    <t>Donnersdorf</t>
  </si>
  <si>
    <t>Frankenwinheim</t>
  </si>
  <si>
    <t>Gerolzhofen, St</t>
  </si>
  <si>
    <t>Lülsfeld</t>
  </si>
  <si>
    <t>Michelau i.Steigerwald</t>
  </si>
  <si>
    <t>Oberschwarzach, M</t>
  </si>
  <si>
    <t>Stadtlauringen, M</t>
  </si>
  <si>
    <t>Sulzheim</t>
  </si>
  <si>
    <t>Werneck, M</t>
  </si>
  <si>
    <t>Aub, St</t>
  </si>
  <si>
    <t>Bieberehren</t>
  </si>
  <si>
    <t>Bütthard, M</t>
  </si>
  <si>
    <t>Eibelstadt, St</t>
  </si>
  <si>
    <t>Erlabrunn</t>
  </si>
  <si>
    <t>Frickenhausen a.Main, M</t>
  </si>
  <si>
    <t>Gelchsheim, M</t>
  </si>
  <si>
    <t>Geroldshausen</t>
  </si>
  <si>
    <t>Giebelstadt, M</t>
  </si>
  <si>
    <t>Greußenheim</t>
  </si>
  <si>
    <t>Helmstadt, M</t>
  </si>
  <si>
    <t>Höchberg, M</t>
  </si>
  <si>
    <t>Neubrunn, M</t>
  </si>
  <si>
    <t>Altertheim</t>
  </si>
  <si>
    <t>Eisenheim, M</t>
  </si>
  <si>
    <t>Oberpleichfeld</t>
  </si>
  <si>
    <t>Ochsenfurt, St</t>
  </si>
  <si>
    <t>Prosselsheim</t>
  </si>
  <si>
    <t>Randersacker, M</t>
  </si>
  <si>
    <t>Reichenberg, M</t>
  </si>
  <si>
    <t>Remlingen, M</t>
  </si>
  <si>
    <t>Riedenheim</t>
  </si>
  <si>
    <t>Rimpar, M</t>
  </si>
  <si>
    <t>Röttingen, St</t>
  </si>
  <si>
    <t>Sommerhausen, M</t>
  </si>
  <si>
    <t>Sonderhofen</t>
  </si>
  <si>
    <t>Tauberrettersheim</t>
  </si>
  <si>
    <t>Uettingen</t>
  </si>
  <si>
    <t>Winterhausen, M</t>
  </si>
  <si>
    <t>Zell a.Main, M</t>
  </si>
  <si>
    <t>Königsbrunn, St</t>
  </si>
  <si>
    <t>Adelzhausen</t>
  </si>
  <si>
    <t>Aichach, St</t>
  </si>
  <si>
    <t>Friedberg, St</t>
  </si>
  <si>
    <t>Mering, M</t>
  </si>
  <si>
    <t>Obergriesbach</t>
  </si>
  <si>
    <t>Schmiechen</t>
  </si>
  <si>
    <t>Sielenbach</t>
  </si>
  <si>
    <t>Steindorf</t>
  </si>
  <si>
    <t>Allmannshofen</t>
  </si>
  <si>
    <t>Biberbach, M</t>
  </si>
  <si>
    <t>Bobingen, St</t>
  </si>
  <si>
    <t>Bonstetten</t>
  </si>
  <si>
    <t>Diedorf, M</t>
  </si>
  <si>
    <t>Dinkelscherben, M</t>
  </si>
  <si>
    <t>Ellgau</t>
  </si>
  <si>
    <t>Emersacker</t>
  </si>
  <si>
    <t>Fischach, M</t>
  </si>
  <si>
    <t>Gersthofen, St</t>
  </si>
  <si>
    <t>Heretsried</t>
  </si>
  <si>
    <t>Hiltenfingen</t>
  </si>
  <si>
    <t>Kleinaitingen</t>
  </si>
  <si>
    <t>Kühlenthal</t>
  </si>
  <si>
    <t>Meitingen, M</t>
  </si>
  <si>
    <t>Mickhausen</t>
  </si>
  <si>
    <t>Mittelneufnach</t>
  </si>
  <si>
    <t>Neusäß, St</t>
  </si>
  <si>
    <t>Oberottmarshausen</t>
  </si>
  <si>
    <t>Scherstetten</t>
  </si>
  <si>
    <t>Schwabmünchen, St</t>
  </si>
  <si>
    <t>Stadtbergen, St</t>
  </si>
  <si>
    <t>Thierhaupten, M</t>
  </si>
  <si>
    <t>Ustersbach</t>
  </si>
  <si>
    <t>Walkertshofen</t>
  </si>
  <si>
    <t>Welden, M</t>
  </si>
  <si>
    <t>Zusmarshausen, M</t>
  </si>
  <si>
    <t>Aindling, M</t>
  </si>
  <si>
    <t>Inchenhofen, M</t>
  </si>
  <si>
    <t>Kühbach, M</t>
  </si>
  <si>
    <t>Petersdorf</t>
  </si>
  <si>
    <t>Pöttmes, M</t>
  </si>
  <si>
    <t>Schiltberg</t>
  </si>
  <si>
    <t>Todtenweis</t>
  </si>
  <si>
    <t>Baar (Schwaben)</t>
  </si>
  <si>
    <t>Aislingen, M</t>
  </si>
  <si>
    <t>Bachhagel</t>
  </si>
  <si>
    <t>Bächingen a.d.Brenz</t>
  </si>
  <si>
    <t>Binswangen</t>
  </si>
  <si>
    <t>Bissingen, M</t>
  </si>
  <si>
    <t>Blindheim</t>
  </si>
  <si>
    <t>Dillingen a.d.Donau, GKSt</t>
  </si>
  <si>
    <t>Glött</t>
  </si>
  <si>
    <t>Gundelfingen a.d.Donau, St</t>
  </si>
  <si>
    <t>Haunsheim</t>
  </si>
  <si>
    <t>Höchstädt a.d.Donau, St</t>
  </si>
  <si>
    <t>Laugna</t>
  </si>
  <si>
    <t>Lauingen (Donau), St</t>
  </si>
  <si>
    <t>Lutzingen</t>
  </si>
  <si>
    <t>Mödingen</t>
  </si>
  <si>
    <t>Finningen</t>
  </si>
  <si>
    <t>Medlingen</t>
  </si>
  <si>
    <t>Schwenningen</t>
  </si>
  <si>
    <t>Wertingen, St</t>
  </si>
  <si>
    <t>Wittislingen, M</t>
  </si>
  <si>
    <t>Ziertheim</t>
  </si>
  <si>
    <t>Zöschingen</t>
  </si>
  <si>
    <t>Zusamaltheim</t>
  </si>
  <si>
    <t>Alerheim</t>
  </si>
  <si>
    <t>Amerdingen</t>
  </si>
  <si>
    <t>Auhausen</t>
  </si>
  <si>
    <t>Deiningen</t>
  </si>
  <si>
    <t>Donauwörth, GKSt</t>
  </si>
  <si>
    <t>Ederheim</t>
  </si>
  <si>
    <t>Ehingen a.Ries</t>
  </si>
  <si>
    <t>Forheim</t>
  </si>
  <si>
    <t>Fünfstetten</t>
  </si>
  <si>
    <t>Genderkingen</t>
  </si>
  <si>
    <t>Hainsfarth</t>
  </si>
  <si>
    <t>Harburg (Schwaben), St</t>
  </si>
  <si>
    <t>Hohenaltheim</t>
  </si>
  <si>
    <t>Huisheim</t>
  </si>
  <si>
    <t>Kaisheim, M</t>
  </si>
  <si>
    <t>Megesheim</t>
  </si>
  <si>
    <t>Mönchsdeggingen</t>
  </si>
  <si>
    <t>Monheim, St</t>
  </si>
  <si>
    <t>Münster</t>
  </si>
  <si>
    <t>Munningen</t>
  </si>
  <si>
    <t>Niederschönenfeld</t>
  </si>
  <si>
    <t>Nördlingen, GKSt</t>
  </si>
  <si>
    <t>Oettingen i.Bay., St</t>
  </si>
  <si>
    <t>Otting</t>
  </si>
  <si>
    <t>Rain, St</t>
  </si>
  <si>
    <t>Reimlingen</t>
  </si>
  <si>
    <t>Wallerstein, M</t>
  </si>
  <si>
    <t>Wechingen</t>
  </si>
  <si>
    <t>Wemding, St</t>
  </si>
  <si>
    <t>Wolferstadt</t>
  </si>
  <si>
    <t>Aletshausen</t>
  </si>
  <si>
    <t>Balzhausen</t>
  </si>
  <si>
    <t>Breitenthal</t>
  </si>
  <si>
    <t>Bubesheim</t>
  </si>
  <si>
    <t>Burgau, St</t>
  </si>
  <si>
    <t>Burtenbach, M</t>
  </si>
  <si>
    <t>Deisenhausen</t>
  </si>
  <si>
    <t>Dürrlauingen</t>
  </si>
  <si>
    <t>Ebershausen</t>
  </si>
  <si>
    <t>Ellzee</t>
  </si>
  <si>
    <t>Günzburg, GKSt</t>
  </si>
  <si>
    <t>Gundremmingen</t>
  </si>
  <si>
    <t>Ichenhausen, St</t>
  </si>
  <si>
    <t>Jettingen-Scheppach, M</t>
  </si>
  <si>
    <t>Krumbach (Schwaben), St</t>
  </si>
  <si>
    <t>Landensberg</t>
  </si>
  <si>
    <t>Leipheim, St</t>
  </si>
  <si>
    <t>Münsterhausen, M</t>
  </si>
  <si>
    <t>Neuburg a.d.Kammel, M</t>
  </si>
  <si>
    <t>Aichen</t>
  </si>
  <si>
    <t>Offingen, M</t>
  </si>
  <si>
    <t>Röfingen</t>
  </si>
  <si>
    <t>Thannhausen, St</t>
  </si>
  <si>
    <t>Wiesenbach</t>
  </si>
  <si>
    <t>Waldstetten, M</t>
  </si>
  <si>
    <t>Waltenhausen</t>
  </si>
  <si>
    <t>Winterbach</t>
  </si>
  <si>
    <t>Ziemetshausen, M</t>
  </si>
  <si>
    <t>Altenstadt, M</t>
  </si>
  <si>
    <t>Buch, M</t>
  </si>
  <si>
    <t>Illertissen, St</t>
  </si>
  <si>
    <t>Kellmünz a.d.Iller, M</t>
  </si>
  <si>
    <t>Neu-Ulm, GKSt</t>
  </si>
  <si>
    <t>Oberroth</t>
  </si>
  <si>
    <t>Osterberg</t>
  </si>
  <si>
    <t>Pfaffenhofen a.d.Roth, M</t>
  </si>
  <si>
    <t>Senden, St</t>
  </si>
  <si>
    <t>Unterroth</t>
  </si>
  <si>
    <t>Vöhringen, St</t>
  </si>
  <si>
    <t>Weißenhorn, St</t>
  </si>
  <si>
    <t>Babenhausen, M</t>
  </si>
  <si>
    <t>Egg a.d.Günz</t>
  </si>
  <si>
    <t>Erkheim, M</t>
  </si>
  <si>
    <t>Fellheim</t>
  </si>
  <si>
    <t>Heimertingen</t>
  </si>
  <si>
    <t>Kirchhaslach</t>
  </si>
  <si>
    <t>Niederrieden</t>
  </si>
  <si>
    <t>Kammlach</t>
  </si>
  <si>
    <t>Oberschönegg</t>
  </si>
  <si>
    <t>Pfaffenhausen, M</t>
  </si>
  <si>
    <t>Pleß</t>
  </si>
  <si>
    <t>Winterrieden</t>
  </si>
  <si>
    <t>Kettershausen</t>
  </si>
  <si>
    <t>Gestratz</t>
  </si>
  <si>
    <t>Grünenbach</t>
  </si>
  <si>
    <t>Heimenkirch, M</t>
  </si>
  <si>
    <t>Hergensweiler</t>
  </si>
  <si>
    <t>Lindau (Bodensee), GKSt</t>
  </si>
  <si>
    <t>Lindenberg i.Allgäu, St</t>
  </si>
  <si>
    <t>Maierhöfen</t>
  </si>
  <si>
    <t>Oberreute</t>
  </si>
  <si>
    <t>Scheidegg, M</t>
  </si>
  <si>
    <t>Weiler-Simmerberg, M</t>
  </si>
  <si>
    <t>Weißensberg</t>
  </si>
  <si>
    <t>Altusried, M</t>
  </si>
  <si>
    <t>Bolsterlang</t>
  </si>
  <si>
    <t>Buchenberg, M</t>
  </si>
  <si>
    <t>Dietmannsried, M</t>
  </si>
  <si>
    <t>Bad Hindelang, M</t>
  </si>
  <si>
    <t>Immenstadt i.Allgäu, St</t>
  </si>
  <si>
    <t>Missen-Wilhams</t>
  </si>
  <si>
    <t>Oberstaufen, M</t>
  </si>
  <si>
    <t>Oberstdorf, M</t>
  </si>
  <si>
    <t>Sonthofen, St</t>
  </si>
  <si>
    <t>Sulzberg, M</t>
  </si>
  <si>
    <t>Weitnau, M</t>
  </si>
  <si>
    <t>Wertach, M</t>
  </si>
  <si>
    <t>Wiggensbach, M</t>
  </si>
  <si>
    <t>Aitrang</t>
  </si>
  <si>
    <t>Baisweil</t>
  </si>
  <si>
    <t>Bidingen</t>
  </si>
  <si>
    <t>Buchloe, St</t>
  </si>
  <si>
    <t>Eisenberg</t>
  </si>
  <si>
    <t>Friesenried</t>
  </si>
  <si>
    <t>Füssen, St</t>
  </si>
  <si>
    <t>Hopferau</t>
  </si>
  <si>
    <t>Günzach</t>
  </si>
  <si>
    <t>Irsee, M</t>
  </si>
  <si>
    <t>Kaltental, M</t>
  </si>
  <si>
    <t>Lengenwang</t>
  </si>
  <si>
    <t>Marktoberdorf, St</t>
  </si>
  <si>
    <t>Nesselwang, M</t>
  </si>
  <si>
    <t>Obergünzburg, M</t>
  </si>
  <si>
    <t>Oberostendorf</t>
  </si>
  <si>
    <t>Osterzell</t>
  </si>
  <si>
    <t>Rieden am Forggensee</t>
  </si>
  <si>
    <t>Ronsberg, M</t>
  </si>
  <si>
    <t>Rückholz</t>
  </si>
  <si>
    <t>Stöttwang</t>
  </si>
  <si>
    <t>Unterthingau, M</t>
  </si>
  <si>
    <t>Untrasried</t>
  </si>
  <si>
    <t>Waal, M</t>
  </si>
  <si>
    <t>Rettenbach a.Auerberg</t>
  </si>
  <si>
    <t>Apfeltrach</t>
  </si>
  <si>
    <t>Bad Wörishofen, St</t>
  </si>
  <si>
    <t>Benningen</t>
  </si>
  <si>
    <t>Böhen</t>
  </si>
  <si>
    <t>Dirlewang, M</t>
  </si>
  <si>
    <t>Bad Grönenbach, M</t>
  </si>
  <si>
    <t>Hawangen</t>
  </si>
  <si>
    <t>Holzgünz</t>
  </si>
  <si>
    <t>Kirchheim i.Schw., M</t>
  </si>
  <si>
    <t>Lachen</t>
  </si>
  <si>
    <t>Legau, M</t>
  </si>
  <si>
    <t>Markt Rettenbach, M</t>
  </si>
  <si>
    <t>Markt Wald, M</t>
  </si>
  <si>
    <t>Mindelheim, St</t>
  </si>
  <si>
    <t>Ottobeuren, M</t>
  </si>
  <si>
    <t>Stetten</t>
  </si>
  <si>
    <t>Trunkelsberg</t>
  </si>
  <si>
    <t>Türkheim, M</t>
  </si>
  <si>
    <t>Tussenhausen, M</t>
  </si>
  <si>
    <t>Ungerhausen</t>
  </si>
  <si>
    <t>Unteregg</t>
  </si>
  <si>
    <t>Wolfertschwenden</t>
  </si>
  <si>
    <t>Woringen</t>
  </si>
  <si>
    <t>PLZ + ORTE, Stand 2020</t>
  </si>
  <si>
    <t>Gemeinde</t>
  </si>
  <si>
    <t>Landkreis</t>
  </si>
  <si>
    <t>Verkaufsstellen gesamt</t>
  </si>
  <si>
    <t>Einwohnerzahl gesamt</t>
  </si>
  <si>
    <t>Verteilung betriebliche Schwerpunkte</t>
  </si>
  <si>
    <t>Verteilung Anzeigekanäle</t>
  </si>
  <si>
    <t>gesamt</t>
  </si>
  <si>
    <t>Technik-, Elektro- und 
Telekommunikationsartikel</t>
  </si>
  <si>
    <t xml:space="preserve">Kosmetik-, Drogerie- und 
Pflegeartikel </t>
  </si>
  <si>
    <t>Freizeit- und Sportartikel, 
Spielwaren</t>
  </si>
  <si>
    <t>Bücher, Presseerzeugnisse, 
Medien, Schreibwaren</t>
  </si>
  <si>
    <t>Bau-, Garten und Handwerksartikel, 
Blumen, Haustierbedarf</t>
  </si>
  <si>
    <t>Möbel, Einrichtungs-, Deko- 
und Geschenkartikel</t>
  </si>
  <si>
    <t xml:space="preserve"> =&gt; sonstiger betrieblicher 
       Schwerpunkt</t>
  </si>
  <si>
    <t>Anzahl gemeindeweite 
verkaufsoffene Nächte</t>
  </si>
  <si>
    <t>Anzahl individuelle 
verkaufsoffene Nächte</t>
  </si>
  <si>
    <t>an individuellen verkaufsoffenen Nächten beteiligte Verkaufsstellen</t>
  </si>
  <si>
    <t>mit mindestens zwei Öffnungen</t>
  </si>
  <si>
    <t>mit mindestens drei Öffnungen</t>
  </si>
  <si>
    <t>mit mindestens einer Öffnung</t>
  </si>
  <si>
    <t>Ladenschluss: 20:30 Uhr</t>
  </si>
  <si>
    <t>Verteilung Uhrzeiten (Ladenöffnung)</t>
  </si>
  <si>
    <t>Verteilung Uhrzeiten (Ladenschluss)</t>
  </si>
  <si>
    <t>Ladenöffnung: 20:00 Uhr</t>
  </si>
  <si>
    <t>Ladenöffnung: 20:30 Uhr</t>
  </si>
  <si>
    <t>Ladenöffnung: 21:00 Uhr</t>
  </si>
  <si>
    <t>Ladenöffnung: 21:30 Uhr</t>
  </si>
  <si>
    <t>Ladenöffnung: 22:00 Uhr</t>
  </si>
  <si>
    <t>Ladenöffnung: 22:30 Uhr</t>
  </si>
  <si>
    <t>Ladenöffnung: 23:00 Uhr</t>
  </si>
  <si>
    <t>Ladenöffnung: 23:30 Uhr</t>
  </si>
  <si>
    <t>Ladenschluss: 21:00 Uhr</t>
  </si>
  <si>
    <t>Ladenschluss: 21:30 Uhr</t>
  </si>
  <si>
    <t>Ladenschluss: 22:00 Uhr</t>
  </si>
  <si>
    <t>Ladenschluss: 22:30 Uhr</t>
  </si>
  <si>
    <t>Ladenschluss: 23:00 Uhr</t>
  </si>
  <si>
    <t>Ladenschluss: 23:30 Uhr</t>
  </si>
  <si>
    <t>Öffnungsdauer</t>
  </si>
  <si>
    <t>Werte 2025</t>
  </si>
  <si>
    <t>Werte 2026</t>
  </si>
  <si>
    <t>Werte 2027</t>
  </si>
  <si>
    <t>Verteilung Uhrzeiten
(Ø-Öffnungsdauer)</t>
  </si>
  <si>
    <t>Ladenschluss: 24:00 Uhr</t>
  </si>
  <si>
    <t>Einwohnerzahl gesamt:</t>
  </si>
  <si>
    <t>Anzahl gemeindeweite verkaufsoffene Nächte:</t>
  </si>
  <si>
    <t>Verkaufsstellen gesamt:</t>
  </si>
  <si>
    <t>Jahr</t>
  </si>
  <si>
    <t>Regierungsbezirk:</t>
  </si>
  <si>
    <t>Erläuterungen:</t>
  </si>
  <si>
    <t>Individuelle verkaufsoffene Nächte an Werktagen</t>
  </si>
  <si>
    <t>Evaluation</t>
  </si>
  <si>
    <t>Für die Gemeinden:</t>
  </si>
  <si>
    <t>Für die Landratsämter:</t>
  </si>
  <si>
    <t>Für die Regierungen:</t>
  </si>
  <si>
    <t>mit vier Öffnungen</t>
  </si>
  <si>
    <t>freiwillige Rückmeldung im Rahmen der Evaluation zum 1. August 2027, vgl. Arbeitsblatt "Erläuterungen"</t>
  </si>
  <si>
    <t>Die Daten der einzelnen Anzeigen der individuellen verkaufsoffenen Nächte werden in dieser Excel-Datei im Arbeitsblatt "Auswertung" automatisch in einer einzelnen Zeile (Zeile 5) für jede Gemeinde ausgewertet. Die weiteren Angaben der Gemeinde aus dem Arbeitsblatt "Anzeigen verkaufsoffenser Nächte" werden hier ebenfalls übertragen.</t>
  </si>
  <si>
    <t>Individuelle verkaufsoffene Nächte können nur an Werktagen (Montag bis Samstag, keine Sonn- und Feiertage) und an diesen Tagen nur von 20.00 bis höchstens 24.00 Uhr durchgeführt werden. An den in Art. 7 Abs. 2 S. 1 BayLadSchlG genannten Tagen ist die Durchführung einer individuellen verkaufsoffenen Nacht ausgeschlossen: Aschermittwoch, Gründonnerstag, Karsamstag, Buß- und Bettag, Heiligabend und Silvester sowie der jeweilige Tag vor Pfingstsonntag, Allerheiligen, Volkstrauertag und Totensonntag.</t>
  </si>
  <si>
    <t>Nach Art. 12 Abs. 5 BayLadSchlG ist nach Ablauf des 1. August 2027 eine Evaluation zu den Auswirkungen der individuellen Verkaufsoffenen Nächte an Werktagen nach Art. 7 Abs. 3 BayLadSchlG durchzuführen. Dazu sind die von den Gemeinden gesammelten Anzeigen der einzelnen Verkaufsstellen erforderlich. Die Anzeigedaten sind von jeder einzelnen Gemeinde in dieser Excel-Datei im Arbeitsblatt "Anzeigen verkaufsoffener Nächte" einzutragen (pro Gemeinde ist eine separate Datei zu führen).</t>
  </si>
  <si>
    <t>Im Arbeitsblatt "Anzeigen verkaufsoffener Nächte" füllen die Gemeinden die Zellen H5 bis L7 (orange markierte Pflichtfelder) mit den jeweiligen Einwohnerzahlen in der Gemeinde (Zellen H5 bis H7), der Anzahlen der Verkaufsstellen im Gemeindegebiet (Zellen I5 bis I7) und der Anzahl der durchgeführten gemeindeweiten verkaufsoffenen Nächte an Werktagen nach Art. 7 Abs. 1 BayLadSchlG (Zellen L5 bis L7) jeweils für den Zeitraum 01.08.2025 bis 31.12.2025 (= 2025), 01.01.2026 bis 31.12.2026 (= 2026) und 01.01.2027 bis 31.07.2027 (= 2027) aus. Stichtag ist der 31.12.2025, 31.12.2026 und 31.07.2027 (hinsichtlich Einwohnerzahl und Anzahl Verkaufsstellen 30.06.2027).
Freiwillig können im Arbeitsblatt "Anzeigen verkaufsoffener Nächte" im Freitextfeld in der Zelle D5 Erfahrungswerte und sonstige Rückmeldungen zu den individuellen und gemeindeweiten verkaufsoffenen Nächten an Werktagen mitgeteilt werden, die ggf. in der Evaluation zu berücksichtigen wären.</t>
  </si>
  <si>
    <t>Das StMAS wird im Juni/Juli 2027 den Regierungen, Landratsämtern und Gemeinden den genauen Zeitplan für die Abfrage der Daten mitteilen.</t>
  </si>
  <si>
    <t>Ab dem August 2027 beginnt die Evaluation. Die Gemeinden senden dazu den Inhalt der gesamten Zeile 5 im Arbeitsblatt "Auswertung" auf Anforderung an ihr jeweiliges Landratsamt bzw. im Fall von kreisfreien Städten an die jeweilige Regierung. 
Anleitung:
Dazu muss im Arbeitsblatt "Auswertung" die gesamte Zeile 5 durch Klick auf die Zeilennummer (am linken Fensterrand) markiert, mittels "Strg + C" kopiert und in eine neue Excel-Datei mit Rechtsklick -&gt; Einfügeoptionen -&gt; Werte (keine Übernahme der Formeln, sondern der Zellenwerte) eingefügt werden. Diese neue Excel-Datei ist sodann der Kreisverwaltungsbehörde bzw. Regierung zuzuleiten.</t>
  </si>
  <si>
    <t>Die Landratsämter fordern Ende Juli 2027 von den kreisangehörigen Gemeinden die Übersendung der Zeile 5 aus dem Arbeitsblatt "Auswertung" an, sammeln die von den Gemeinden rückgemeldeten Daten in einer eigenen Excel-Datei (pro Gemeinde eine Zeile) und leiten diese ihrer jeweiligen Regierung zu.</t>
  </si>
  <si>
    <t>Die Regierungen fordern Ende Juli 2027 von den kreisfreien Gemeinden die Übersendung der Zeile 5 aus dem Arbeitsblatt "Auswertung" an, sammeln die von den kreisfreien Gemeinden rückgemeldeten Daten in einer eigenen Excel-Datei (pro Gemeinde eine Zeile) und fügen die von den Landratsämtern übermittelten Daten (pro Gemeinde eine Zeile) in ihrer Excel-Datei hinzu.
Die Regierungen leiten die vollständigen Daten für ihren Regierungsbezirk an das StMAS (Postfach: Ladenschluss@stmas.bayern.de) 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</si>
</sst>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h]:mm"/>
    <numFmt numFmtId="165" formatCode="dddd\,\ dd/mm/yyyy"/>
    <numFmt numFmtId="166" formatCode="[h]:mm;@"/>
  </numFmts>
  <fonts count="22" x14ac:knownFonts="1">
    <font>
      <sz val="11"/>
      <color theme="1"/>
      <name val="Aptos Narrow"/>
      <family val="2"/>
      <scheme val="minor"/>
    </font>
    <font>
      <b/>
      <sz val="11"/>
      <color theme="1"/>
      <name val="Aptos Narrow"/>
      <family val="2"/>
      <scheme val="minor"/>
    </font>
    <font>
      <sz val="11"/>
      <color rgb="FF3F3F76"/>
      <name val="Aptos Narrow"/>
      <family val="2"/>
      <scheme val="minor"/>
    </font>
    <font>
      <b/>
      <sz val="11"/>
      <color theme="0"/>
      <name val="Aptos Narrow"/>
      <family val="2"/>
      <scheme val="minor"/>
    </font>
    <font>
      <b/>
      <sz val="9"/>
      <color indexed="81"/>
      <name val="Segoe UI"/>
      <family val="2"/>
    </font>
    <font>
      <sz val="9"/>
      <color indexed="81"/>
      <name val="Segoe UI"/>
      <family val="2"/>
    </font>
    <font>
      <sz val="8"/>
      <name val="Aptos Narrow"/>
      <family val="2"/>
      <scheme val="minor"/>
    </font>
    <font>
      <b/>
      <sz val="12"/>
      <color theme="1"/>
      <name val="Aptos Narrow"/>
      <family val="2"/>
      <scheme val="minor"/>
    </font>
    <font>
      <b/>
      <sz val="14"/>
      <color theme="1"/>
      <name val="Aptos Narrow"/>
      <family val="2"/>
      <scheme val="minor"/>
    </font>
    <font>
      <b/>
      <u/>
      <sz val="12"/>
      <color theme="1"/>
      <name val="Aptos Narrow"/>
      <family val="2"/>
      <scheme val="minor"/>
    </font>
    <font>
      <b/>
      <u/>
      <sz val="14"/>
      <color theme="1"/>
      <name val="Aptos Narrow"/>
      <family val="2"/>
      <scheme val="minor"/>
    </font>
    <font>
      <sz val="12"/>
      <color theme="1"/>
      <name val="Aptos Narrow"/>
      <family val="2"/>
      <scheme val="minor"/>
    </font>
    <font>
      <b/>
      <i/>
      <sz val="14"/>
      <color theme="1"/>
      <name val="Aptos Narrow"/>
      <family val="2"/>
      <scheme val="minor"/>
    </font>
    <font>
      <sz val="14"/>
      <color theme="1"/>
      <name val="Aptos Narrow"/>
      <family val="2"/>
      <scheme val="minor"/>
    </font>
    <font>
      <i/>
      <sz val="9"/>
      <color theme="1"/>
      <name val="Aptos Narrow"/>
      <family val="2"/>
      <scheme val="minor"/>
    </font>
    <font>
      <b/>
      <sz val="14"/>
      <color rgb="FF3F3F76"/>
      <name val="Aptos Narrow"/>
      <family val="2"/>
      <scheme val="minor"/>
    </font>
    <font>
      <i/>
      <u/>
      <sz val="9"/>
      <color theme="1"/>
      <name val="Aptos Narrow"/>
      <family val="2"/>
      <scheme val="minor"/>
    </font>
    <font>
      <b/>
      <sz val="10"/>
      <color theme="1"/>
      <name val="Aptos Narrow"/>
      <family val="2"/>
      <scheme val="minor"/>
    </font>
    <font>
      <sz val="8"/>
      <color rgb="FFCCCCCC"/>
      <name val="Consolas"/>
      <family val="3"/>
    </font>
    <font>
      <sz val="11"/>
      <color theme="1"/>
      <name val="Aptos Narrow"/>
      <family val="2"/>
      <scheme val="minor"/>
    </font>
    <font>
      <b/>
      <i/>
      <u/>
      <sz val="11"/>
      <color theme="1"/>
      <name val="Aptos Narrow"/>
      <family val="2"/>
      <scheme val="minor"/>
    </font>
    <font>
      <b/>
      <u/>
      <sz val="11"/>
      <color theme="1"/>
      <name val="Aptos Narrow"/>
      <family val="2"/>
      <scheme val="minor"/>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CC99"/>
      </patternFill>
    </fill>
    <fill>
      <patternFill patternType="solid">
        <fgColor rgb="FFA5A5A5"/>
      </patternFill>
    </fill>
    <fill>
      <patternFill patternType="solid">
        <fgColor rgb="FF00B0F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rgb="FFFFC000"/>
        <bgColor indexed="64"/>
      </patternFill>
    </fill>
    <fill>
      <patternFill patternType="solid">
        <fgColor theme="2"/>
        <bgColor indexed="64"/>
      </patternFill>
    </fill>
    <fill>
      <patternFill patternType="solid">
        <fgColor theme="1" tint="0.499984740745262"/>
        <bgColor indexed="64"/>
      </patternFill>
    </fill>
    <fill>
      <patternFill patternType="solid">
        <fgColor theme="2" tint="-9.9978637043366805E-2"/>
        <bgColor indexed="64"/>
      </patternFill>
    </fill>
    <fill>
      <patternFill patternType="solid">
        <fgColor theme="0" tint="-0.14999847407452621"/>
        <bgColor indexed="64"/>
      </patternFill>
    </fill>
  </fills>
  <borders count="3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double">
        <color rgb="FF3F3F3F"/>
      </left>
      <right/>
      <top style="double">
        <color rgb="FF3F3F3F"/>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medium">
        <color indexed="64"/>
      </left>
      <right/>
      <top/>
      <bottom style="medium">
        <color indexed="64"/>
      </bottom>
      <diagonal/>
    </border>
    <border>
      <left style="hair">
        <color auto="1"/>
      </left>
      <right style="hair">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ashed">
        <color indexed="64"/>
      </left>
      <right style="medium">
        <color indexed="64"/>
      </right>
      <top style="dashed">
        <color indexed="64"/>
      </top>
      <bottom style="medium">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thin">
        <color rgb="FF7F7F7F"/>
      </left>
      <right/>
      <top/>
      <bottom/>
      <diagonal/>
    </border>
    <border>
      <left/>
      <right style="double">
        <color rgb="FF3F3F3F"/>
      </right>
      <top/>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DashDotDot">
        <color auto="1"/>
      </left>
      <right style="mediumDashDotDot">
        <color auto="1"/>
      </right>
      <top/>
      <bottom/>
      <diagonal/>
    </border>
    <border>
      <left style="mediumDashDotDot">
        <color auto="1"/>
      </left>
      <right/>
      <top/>
      <bottom/>
      <diagonal/>
    </border>
    <border>
      <left/>
      <right style="mediumDashDotDot">
        <color auto="1"/>
      </right>
      <top/>
      <bottom/>
      <diagonal/>
    </border>
  </borders>
  <cellStyleXfs count="4">
    <xf numFmtId="0" fontId="0" fillId="0" borderId="0"/>
    <xf numFmtId="0" fontId="2" fillId="4" borderId="1" applyNumberFormat="0" applyAlignment="0" applyProtection="0"/>
    <xf numFmtId="0" fontId="3" fillId="5" borderId="2" applyNumberFormat="0" applyAlignment="0" applyProtection="0"/>
    <xf numFmtId="43" fontId="19" fillId="0" borderId="0" applyFont="0" applyFill="0" applyBorder="0" applyAlignment="0" applyProtection="0"/>
  </cellStyleXfs>
  <cellXfs count="178">
    <xf numFmtId="0" fontId="0" fillId="0" borderId="0" xfId="0"/>
    <xf numFmtId="0" fontId="1" fillId="0" borderId="0" xfId="0" applyFont="1"/>
    <xf numFmtId="20" fontId="0" fillId="0" borderId="0" xfId="0" applyNumberFormat="1"/>
    <xf numFmtId="164" fontId="0" fillId="0" borderId="0" xfId="0" applyNumberFormat="1"/>
    <xf numFmtId="0" fontId="1" fillId="6" borderId="0" xfId="0" applyFont="1" applyFill="1"/>
    <xf numFmtId="0" fontId="1" fillId="6" borderId="0" xfId="0" applyFont="1" applyFill="1" applyAlignment="1">
      <alignment wrapText="1"/>
    </xf>
    <xf numFmtId="0" fontId="1" fillId="6" borderId="0" xfId="0" applyFont="1" applyFill="1" applyAlignment="1">
      <alignment horizontal="center" vertical="center"/>
    </xf>
    <xf numFmtId="0" fontId="0" fillId="2" borderId="0" xfId="0" applyFont="1" applyFill="1" applyBorder="1" applyAlignment="1" applyProtection="1">
      <alignment vertical="center"/>
    </xf>
    <xf numFmtId="0" fontId="0" fillId="0" borderId="0" xfId="0" applyProtection="1"/>
    <xf numFmtId="0" fontId="0" fillId="3" borderId="0" xfId="0" applyFill="1" applyAlignment="1" applyProtection="1">
      <alignment vertical="center"/>
    </xf>
    <xf numFmtId="0" fontId="9" fillId="0" borderId="0" xfId="0" applyFont="1" applyAlignment="1" applyProtection="1">
      <alignment horizontal="right" vertical="center"/>
    </xf>
    <xf numFmtId="0" fontId="3" fillId="5" borderId="2" xfId="2" applyAlignment="1" applyProtection="1">
      <alignment vertical="center"/>
    </xf>
    <xf numFmtId="0" fontId="0" fillId="0" borderId="0" xfId="0" applyAlignment="1" applyProtection="1">
      <alignment horizontal="right" vertical="center"/>
    </xf>
    <xf numFmtId="0" fontId="0" fillId="2" borderId="8" xfId="0" applyFont="1" applyFill="1" applyBorder="1" applyAlignment="1" applyProtection="1">
      <alignment vertical="center"/>
    </xf>
    <xf numFmtId="0" fontId="0" fillId="0" borderId="0" xfId="0" applyFont="1" applyProtection="1"/>
    <xf numFmtId="0" fontId="0" fillId="2" borderId="0" xfId="0" applyFill="1" applyBorder="1" applyProtection="1"/>
    <xf numFmtId="0" fontId="0" fillId="2" borderId="8" xfId="0" applyFill="1" applyBorder="1" applyProtection="1"/>
    <xf numFmtId="0" fontId="0" fillId="2" borderId="9" xfId="0" applyFill="1" applyBorder="1" applyProtection="1"/>
    <xf numFmtId="0" fontId="0" fillId="2" borderId="10" xfId="0" applyFill="1" applyBorder="1" applyProtection="1"/>
    <xf numFmtId="0" fontId="0" fillId="2" borderId="0" xfId="0" applyFill="1" applyProtection="1"/>
    <xf numFmtId="0" fontId="0" fillId="0" borderId="0" xfId="0" applyBorder="1" applyProtection="1">
      <protection locked="0"/>
    </xf>
    <xf numFmtId="0" fontId="0" fillId="0" borderId="0" xfId="0" applyFont="1" applyBorder="1" applyProtection="1">
      <protection locked="0"/>
    </xf>
    <xf numFmtId="0" fontId="0" fillId="0" borderId="9" xfId="0" applyBorder="1" applyProtection="1">
      <protection locked="0"/>
    </xf>
    <xf numFmtId="0" fontId="0" fillId="0" borderId="7" xfId="0" applyBorder="1" applyAlignment="1" applyProtection="1">
      <alignment horizontal="center"/>
    </xf>
    <xf numFmtId="0" fontId="0" fillId="0" borderId="7" xfId="0" applyFont="1" applyBorder="1" applyAlignment="1" applyProtection="1">
      <alignment horizontal="center"/>
    </xf>
    <xf numFmtId="0" fontId="0" fillId="0" borderId="0" xfId="0" applyAlignment="1" applyProtection="1">
      <alignment horizontal="center"/>
    </xf>
    <xf numFmtId="0" fontId="0" fillId="0" borderId="0" xfId="0" applyAlignment="1" applyProtection="1">
      <alignment horizontal="center" vertical="center"/>
    </xf>
    <xf numFmtId="165" fontId="0" fillId="0" borderId="0" xfId="0" applyNumberFormat="1" applyProtection="1"/>
    <xf numFmtId="14" fontId="0" fillId="0" borderId="0" xfId="0" applyNumberFormat="1" applyAlignment="1" applyProtection="1">
      <alignment horizontal="center"/>
    </xf>
    <xf numFmtId="0" fontId="7" fillId="0" borderId="7" xfId="0" applyFont="1" applyBorder="1" applyAlignment="1" applyProtection="1">
      <alignment vertical="center"/>
    </xf>
    <xf numFmtId="0" fontId="7" fillId="2" borderId="0" xfId="0" applyFont="1" applyFill="1" applyBorder="1" applyAlignment="1" applyProtection="1">
      <alignment vertical="center"/>
    </xf>
    <xf numFmtId="0" fontId="7" fillId="0" borderId="0" xfId="0" applyFont="1" applyBorder="1" applyAlignment="1" applyProtection="1">
      <alignment vertical="center"/>
    </xf>
    <xf numFmtId="0" fontId="7" fillId="0" borderId="0" xfId="0" applyFont="1" applyBorder="1" applyAlignment="1" applyProtection="1">
      <alignment horizontal="left" vertical="center"/>
    </xf>
    <xf numFmtId="165" fontId="7" fillId="0" borderId="0" xfId="0" applyNumberFormat="1" applyFont="1" applyBorder="1" applyAlignment="1" applyProtection="1">
      <alignment vertical="center"/>
    </xf>
    <xf numFmtId="14" fontId="7" fillId="0" borderId="0" xfId="0" applyNumberFormat="1" applyFont="1" applyBorder="1" applyAlignment="1" applyProtection="1">
      <alignment horizontal="left" vertical="center"/>
    </xf>
    <xf numFmtId="0" fontId="11" fillId="0" borderId="0" xfId="0" applyFont="1" applyAlignment="1" applyProtection="1">
      <alignment vertical="center"/>
    </xf>
    <xf numFmtId="0" fontId="12" fillId="0" borderId="3" xfId="0" applyFont="1" applyBorder="1" applyAlignment="1" applyProtection="1">
      <alignment horizontal="center" vertical="center"/>
    </xf>
    <xf numFmtId="0" fontId="13" fillId="2" borderId="5" xfId="0" applyFont="1" applyFill="1" applyBorder="1" applyProtection="1"/>
    <xf numFmtId="0" fontId="13" fillId="2" borderId="6" xfId="0" applyFont="1" applyFill="1" applyBorder="1" applyProtection="1"/>
    <xf numFmtId="0" fontId="13" fillId="0" borderId="0" xfId="0" applyFont="1" applyProtection="1"/>
    <xf numFmtId="166" fontId="0" fillId="0" borderId="0" xfId="0" applyNumberFormat="1" applyAlignment="1" applyProtection="1">
      <alignment horizontal="center"/>
    </xf>
    <xf numFmtId="166" fontId="7" fillId="0" borderId="0" xfId="0" applyNumberFormat="1" applyFont="1" applyBorder="1" applyAlignment="1" applyProtection="1">
      <alignment horizontal="left" vertical="center"/>
    </xf>
    <xf numFmtId="49" fontId="0" fillId="0" borderId="0" xfId="0" applyNumberFormat="1" applyProtection="1"/>
    <xf numFmtId="49" fontId="7" fillId="0" borderId="0" xfId="0" applyNumberFormat="1" applyFont="1" applyBorder="1" applyAlignment="1" applyProtection="1">
      <alignment vertical="center"/>
    </xf>
    <xf numFmtId="49" fontId="0" fillId="0" borderId="0" xfId="0" applyNumberFormat="1" applyBorder="1" applyProtection="1">
      <protection locked="0"/>
    </xf>
    <xf numFmtId="49" fontId="0" fillId="0" borderId="9" xfId="0" applyNumberFormat="1" applyBorder="1" applyProtection="1">
      <protection locked="0"/>
    </xf>
    <xf numFmtId="0" fontId="7" fillId="0" borderId="0" xfId="0" applyFont="1" applyBorder="1" applyAlignment="1" applyProtection="1">
      <alignment vertical="center"/>
      <protection locked="0"/>
    </xf>
    <xf numFmtId="0" fontId="0" fillId="0" borderId="0" xfId="0" applyNumberFormat="1"/>
    <xf numFmtId="0" fontId="0" fillId="0" borderId="14" xfId="0" applyBorder="1" applyAlignment="1" applyProtection="1">
      <alignment horizontal="center"/>
    </xf>
    <xf numFmtId="0" fontId="12" fillId="0" borderId="5" xfId="0" applyFont="1" applyBorder="1" applyAlignment="1" applyProtection="1">
      <alignment horizontal="center" vertical="center"/>
    </xf>
    <xf numFmtId="0" fontId="0" fillId="0" borderId="0" xfId="0" applyFont="1" applyBorder="1" applyAlignment="1" applyProtection="1">
      <alignment horizontal="center"/>
    </xf>
    <xf numFmtId="0" fontId="0" fillId="0" borderId="0" xfId="0" applyBorder="1" applyAlignment="1" applyProtection="1">
      <alignment horizontal="center"/>
    </xf>
    <xf numFmtId="0" fontId="0" fillId="0" borderId="9" xfId="0" applyBorder="1" applyAlignment="1" applyProtection="1">
      <alignment horizontal="center"/>
    </xf>
    <xf numFmtId="0" fontId="17" fillId="0" borderId="0" xfId="0" applyFont="1" applyBorder="1" applyAlignment="1" applyProtection="1">
      <alignment vertical="center"/>
    </xf>
    <xf numFmtId="0" fontId="0" fillId="0" borderId="0" xfId="0" applyProtection="1">
      <protection locked="0"/>
    </xf>
    <xf numFmtId="165" fontId="0" fillId="0" borderId="0" xfId="0" applyNumberFormat="1" applyProtection="1">
      <protection locked="0"/>
    </xf>
    <xf numFmtId="164" fontId="0" fillId="0" borderId="0" xfId="0" applyNumberFormat="1" applyAlignment="1" applyProtection="1">
      <alignment horizontal="center"/>
      <protection locked="0"/>
    </xf>
    <xf numFmtId="0" fontId="0" fillId="0" borderId="0" xfId="0" applyAlignment="1" applyProtection="1">
      <alignment horizontal="center"/>
      <protection locked="0"/>
    </xf>
    <xf numFmtId="14" fontId="0" fillId="0" borderId="0" xfId="0" applyNumberFormat="1" applyAlignment="1" applyProtection="1">
      <alignment horizontal="center"/>
      <protection locked="0"/>
    </xf>
    <xf numFmtId="0" fontId="18" fillId="0" borderId="0" xfId="0" applyFont="1"/>
    <xf numFmtId="0" fontId="0" fillId="0" borderId="0" xfId="0" applyBorder="1" applyProtection="1"/>
    <xf numFmtId="0" fontId="0" fillId="12" borderId="0" xfId="0" applyFill="1" applyAlignment="1" applyProtection="1">
      <alignment horizontal="center" vertical="center" wrapText="1"/>
    </xf>
    <xf numFmtId="0" fontId="0" fillId="12" borderId="0" xfId="0" applyFill="1" applyAlignment="1" applyProtection="1">
      <alignment horizontal="center" vertical="center"/>
    </xf>
    <xf numFmtId="0" fontId="0" fillId="12" borderId="15" xfId="0" applyFill="1" applyBorder="1" applyAlignment="1" applyProtection="1">
      <alignment horizontal="center" vertical="center"/>
    </xf>
    <xf numFmtId="0" fontId="0" fillId="0" borderId="15" xfId="0" applyBorder="1" applyAlignment="1" applyProtection="1">
      <alignment horizontal="center"/>
    </xf>
    <xf numFmtId="0" fontId="0" fillId="0" borderId="0" xfId="0" applyAlignment="1">
      <alignment wrapText="1"/>
    </xf>
    <xf numFmtId="49" fontId="0" fillId="0" borderId="0" xfId="0" applyNumberFormat="1" applyAlignment="1">
      <alignment wrapText="1"/>
    </xf>
    <xf numFmtId="0" fontId="0" fillId="10" borderId="15" xfId="0" applyFill="1" applyBorder="1" applyAlignment="1" applyProtection="1">
      <alignment horizontal="center" vertical="center"/>
    </xf>
    <xf numFmtId="0" fontId="0" fillId="13" borderId="0" xfId="0" applyFill="1" applyAlignment="1" applyProtection="1">
      <alignment horizontal="center" vertical="center"/>
    </xf>
    <xf numFmtId="0" fontId="0" fillId="13" borderId="15" xfId="0" applyFill="1" applyBorder="1" applyAlignment="1" applyProtection="1">
      <alignment horizontal="center" vertical="center"/>
    </xf>
    <xf numFmtId="0" fontId="0" fillId="14" borderId="15" xfId="0" applyFill="1" applyBorder="1" applyAlignment="1" applyProtection="1">
      <alignment horizontal="center" vertical="center"/>
    </xf>
    <xf numFmtId="0" fontId="0" fillId="7" borderId="15" xfId="0" applyFill="1" applyBorder="1" applyAlignment="1" applyProtection="1">
      <alignment horizontal="center" vertical="center"/>
    </xf>
    <xf numFmtId="0" fontId="0" fillId="10" borderId="15" xfId="0" applyFont="1" applyFill="1" applyBorder="1" applyAlignment="1" applyProtection="1">
      <alignment horizontal="center" vertical="center"/>
    </xf>
    <xf numFmtId="0" fontId="0" fillId="12" borderId="15" xfId="0" applyFont="1" applyFill="1" applyBorder="1" applyAlignment="1" applyProtection="1">
      <alignment horizontal="center" vertical="center"/>
    </xf>
    <xf numFmtId="0" fontId="0" fillId="0" borderId="0" xfId="0" applyAlignment="1" applyProtection="1">
      <alignment horizontal="left"/>
    </xf>
    <xf numFmtId="0" fontId="0" fillId="0" borderId="0" xfId="0"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left"/>
      <protection locked="0"/>
    </xf>
    <xf numFmtId="0" fontId="13" fillId="0" borderId="0" xfId="0" applyFont="1" applyAlignment="1" applyProtection="1">
      <alignment horizontal="center"/>
    </xf>
    <xf numFmtId="0" fontId="7" fillId="0" borderId="0" xfId="0" applyFont="1" applyBorder="1" applyAlignment="1" applyProtection="1">
      <alignment horizontal="center" vertical="center"/>
    </xf>
    <xf numFmtId="0" fontId="1" fillId="14" borderId="7" xfId="0" applyFont="1" applyFill="1" applyBorder="1" applyAlignment="1" applyProtection="1">
      <alignment horizontal="center" vertical="center"/>
    </xf>
    <xf numFmtId="0" fontId="1" fillId="14" borderId="14" xfId="0" applyFont="1" applyFill="1" applyBorder="1" applyAlignment="1" applyProtection="1">
      <alignment horizontal="center" vertical="center"/>
    </xf>
    <xf numFmtId="3" fontId="0" fillId="0" borderId="15" xfId="0" applyNumberFormat="1" applyBorder="1" applyProtection="1"/>
    <xf numFmtId="0" fontId="20" fillId="14" borderId="16" xfId="0" applyFont="1" applyFill="1" applyBorder="1" applyAlignment="1" applyProtection="1">
      <alignment horizontal="center" vertical="center"/>
    </xf>
    <xf numFmtId="0" fontId="16" fillId="0" borderId="0" xfId="0" applyFont="1" applyAlignment="1" applyProtection="1">
      <alignment horizontal="right" vertical="center"/>
    </xf>
    <xf numFmtId="0" fontId="1" fillId="11" borderId="0" xfId="0" applyFont="1" applyFill="1" applyAlignment="1">
      <alignment horizontal="center" vertical="center"/>
    </xf>
    <xf numFmtId="0" fontId="14" fillId="0" borderId="0" xfId="0" applyFont="1" applyAlignment="1" applyProtection="1">
      <alignment horizontal="right" vertical="center"/>
    </xf>
    <xf numFmtId="0" fontId="0" fillId="12" borderId="31" xfId="0" applyFont="1" applyFill="1" applyBorder="1" applyAlignment="1" applyProtection="1">
      <alignment horizontal="center" vertical="center" wrapText="1"/>
    </xf>
    <xf numFmtId="0" fontId="0" fillId="13" borderId="31" xfId="0" applyFill="1" applyBorder="1" applyAlignment="1" applyProtection="1">
      <alignment horizontal="center" vertical="center"/>
    </xf>
    <xf numFmtId="0" fontId="0" fillId="0" borderId="31" xfId="0" applyBorder="1" applyProtection="1"/>
    <xf numFmtId="0" fontId="0" fillId="10" borderId="32" xfId="0" applyFont="1" applyFill="1" applyBorder="1" applyAlignment="1" applyProtection="1">
      <alignment horizontal="center" vertical="center"/>
    </xf>
    <xf numFmtId="0" fontId="0" fillId="13" borderId="32" xfId="0" applyFill="1" applyBorder="1" applyAlignment="1" applyProtection="1">
      <alignment horizontal="center" vertical="center"/>
    </xf>
    <xf numFmtId="3" fontId="0" fillId="0" borderId="32" xfId="0" applyNumberFormat="1" applyBorder="1" applyProtection="1"/>
    <xf numFmtId="0" fontId="0" fillId="12" borderId="32" xfId="0" applyFont="1" applyFill="1" applyBorder="1" applyAlignment="1" applyProtection="1">
      <alignment horizontal="center" vertical="center"/>
    </xf>
    <xf numFmtId="0" fontId="0" fillId="0" borderId="32" xfId="0" applyBorder="1" applyAlignment="1" applyProtection="1">
      <alignment horizontal="center"/>
    </xf>
    <xf numFmtId="0" fontId="0" fillId="10" borderId="32" xfId="0" applyFill="1" applyBorder="1" applyAlignment="1" applyProtection="1">
      <alignment horizontal="center" vertical="center"/>
    </xf>
    <xf numFmtId="0" fontId="0" fillId="7" borderId="32" xfId="0" applyFill="1" applyBorder="1" applyAlignment="1" applyProtection="1">
      <alignment horizontal="center" vertical="center"/>
    </xf>
    <xf numFmtId="0" fontId="0" fillId="12" borderId="32" xfId="0" applyFill="1" applyBorder="1" applyAlignment="1" applyProtection="1">
      <alignment horizontal="center" vertical="center"/>
    </xf>
    <xf numFmtId="0" fontId="0" fillId="14" borderId="32" xfId="0" applyFill="1" applyBorder="1" applyAlignment="1" applyProtection="1">
      <alignment horizontal="center" vertical="center"/>
    </xf>
    <xf numFmtId="164" fontId="0" fillId="0" borderId="32" xfId="0" applyNumberFormat="1" applyBorder="1" applyAlignment="1" applyProtection="1">
      <alignment horizontal="center"/>
    </xf>
    <xf numFmtId="0" fontId="0" fillId="10" borderId="33" xfId="0" applyFont="1" applyFill="1" applyBorder="1" applyAlignment="1" applyProtection="1">
      <alignment horizontal="center" vertical="center"/>
    </xf>
    <xf numFmtId="0" fontId="0" fillId="13" borderId="33" xfId="0" applyFill="1" applyBorder="1" applyAlignment="1" applyProtection="1">
      <alignment horizontal="center" vertical="center"/>
    </xf>
    <xf numFmtId="3" fontId="0" fillId="0" borderId="33" xfId="0" applyNumberFormat="1" applyBorder="1" applyProtection="1"/>
    <xf numFmtId="0" fontId="0" fillId="12" borderId="33" xfId="0" applyFont="1" applyFill="1" applyBorder="1" applyAlignment="1" applyProtection="1">
      <alignment horizontal="center" vertical="center"/>
    </xf>
    <xf numFmtId="0" fontId="0" fillId="0" borderId="33" xfId="0" applyBorder="1" applyAlignment="1" applyProtection="1">
      <alignment horizontal="center"/>
    </xf>
    <xf numFmtId="0" fontId="0" fillId="10" borderId="33" xfId="0" applyFill="1" applyBorder="1" applyAlignment="1" applyProtection="1">
      <alignment horizontal="center" vertical="center"/>
    </xf>
    <xf numFmtId="0" fontId="0" fillId="7" borderId="33" xfId="0" applyFill="1" applyBorder="1" applyAlignment="1" applyProtection="1">
      <alignment horizontal="center" vertical="center"/>
    </xf>
    <xf numFmtId="0" fontId="0" fillId="12" borderId="33" xfId="0" applyFill="1" applyBorder="1" applyAlignment="1" applyProtection="1">
      <alignment horizontal="center" vertical="center"/>
    </xf>
    <xf numFmtId="0" fontId="0" fillId="14" borderId="33" xfId="0" applyFill="1" applyBorder="1" applyAlignment="1" applyProtection="1">
      <alignment horizontal="center" vertical="center"/>
    </xf>
    <xf numFmtId="164" fontId="0" fillId="0" borderId="33" xfId="0" applyNumberFormat="1" applyBorder="1" applyAlignment="1" applyProtection="1">
      <alignment horizontal="center"/>
    </xf>
    <xf numFmtId="164" fontId="0" fillId="0" borderId="15" xfId="0" applyNumberFormat="1" applyBorder="1" applyAlignment="1" applyProtection="1">
      <alignment horizontal="center"/>
    </xf>
    <xf numFmtId="0" fontId="1" fillId="10" borderId="31" xfId="0" applyFont="1" applyFill="1" applyBorder="1" applyAlignment="1" applyProtection="1">
      <alignment textRotation="60" wrapText="1"/>
    </xf>
    <xf numFmtId="49" fontId="0" fillId="0" borderId="31" xfId="0" applyNumberFormat="1" applyBorder="1" applyAlignment="1" applyProtection="1">
      <alignment horizontal="left"/>
    </xf>
    <xf numFmtId="0" fontId="1" fillId="0" borderId="0" xfId="0" applyFont="1" applyProtection="1"/>
    <xf numFmtId="0" fontId="0" fillId="0" borderId="0" xfId="0" applyAlignment="1" applyProtection="1">
      <alignment vertical="top" wrapText="1"/>
    </xf>
    <xf numFmtId="0" fontId="0" fillId="0" borderId="0" xfId="0" applyAlignment="1" applyProtection="1">
      <alignment horizontal="left" vertical="top" wrapText="1"/>
    </xf>
    <xf numFmtId="0" fontId="21" fillId="0" borderId="0" xfId="0" applyFont="1" applyAlignment="1" applyProtection="1">
      <alignment vertical="top" wrapText="1"/>
    </xf>
    <xf numFmtId="0" fontId="21" fillId="0" borderId="0" xfId="0" applyFont="1" applyProtection="1"/>
    <xf numFmtId="0" fontId="0" fillId="0" borderId="0" xfId="0" applyAlignment="1" applyProtection="1">
      <alignment wrapText="1"/>
    </xf>
    <xf numFmtId="0" fontId="10" fillId="0" borderId="0" xfId="0" applyFont="1" applyAlignment="1" applyProtection="1">
      <alignment horizontal="left" vertical="center"/>
    </xf>
    <xf numFmtId="0" fontId="3" fillId="5" borderId="11" xfId="2" applyBorder="1" applyAlignment="1" applyProtection="1">
      <alignment horizontal="left" vertical="center"/>
    </xf>
    <xf numFmtId="0" fontId="3" fillId="5" borderId="12" xfId="2" applyBorder="1" applyAlignment="1" applyProtection="1">
      <alignment horizontal="left" vertical="center"/>
    </xf>
    <xf numFmtId="0" fontId="3" fillId="5" borderId="13" xfId="2" applyBorder="1" applyAlignment="1" applyProtection="1">
      <alignment horizontal="left" vertical="center"/>
    </xf>
    <xf numFmtId="0" fontId="3" fillId="5" borderId="2" xfId="2" applyAlignment="1" applyProtection="1">
      <alignment horizontal="left" vertical="center"/>
    </xf>
    <xf numFmtId="0" fontId="15" fillId="4" borderId="1" xfId="1" applyFont="1" applyAlignment="1" applyProtection="1">
      <alignment horizontal="left" vertical="center"/>
      <protection locked="0"/>
    </xf>
    <xf numFmtId="0" fontId="8" fillId="7" borderId="4" xfId="0" applyFont="1" applyFill="1" applyBorder="1" applyAlignment="1" applyProtection="1">
      <alignment horizontal="center" vertical="center"/>
    </xf>
    <xf numFmtId="0" fontId="8" fillId="7" borderId="5" xfId="0" applyFont="1" applyFill="1" applyBorder="1" applyAlignment="1" applyProtection="1">
      <alignment horizontal="center" vertical="center"/>
    </xf>
    <xf numFmtId="0" fontId="8" fillId="7" borderId="6" xfId="0" applyFont="1" applyFill="1" applyBorder="1" applyAlignment="1" applyProtection="1">
      <alignment horizontal="center" vertical="center"/>
    </xf>
    <xf numFmtId="0" fontId="8" fillId="8" borderId="4" xfId="0" applyFont="1" applyFill="1" applyBorder="1" applyAlignment="1" applyProtection="1">
      <alignment horizontal="center" vertical="center"/>
    </xf>
    <xf numFmtId="0" fontId="8" fillId="8" borderId="5" xfId="0" applyFont="1" applyFill="1" applyBorder="1" applyAlignment="1" applyProtection="1">
      <alignment horizontal="center" vertical="center"/>
    </xf>
    <xf numFmtId="0" fontId="8" fillId="8" borderId="6" xfId="0" applyFont="1" applyFill="1" applyBorder="1" applyAlignment="1" applyProtection="1">
      <alignment horizontal="center" vertical="center"/>
    </xf>
    <xf numFmtId="0" fontId="8" fillId="9" borderId="4" xfId="0" applyFont="1" applyFill="1" applyBorder="1" applyAlignment="1" applyProtection="1">
      <alignment horizontal="center" vertical="center"/>
    </xf>
    <xf numFmtId="0" fontId="8" fillId="9" borderId="5" xfId="0" applyFont="1" applyFill="1" applyBorder="1" applyAlignment="1" applyProtection="1">
      <alignment horizontal="center" vertical="center"/>
    </xf>
    <xf numFmtId="0" fontId="8" fillId="9" borderId="6" xfId="0" applyFont="1" applyFill="1" applyBorder="1" applyAlignment="1" applyProtection="1">
      <alignment horizontal="center" vertical="center"/>
    </xf>
    <xf numFmtId="0" fontId="8" fillId="10" borderId="4" xfId="0" applyFont="1" applyFill="1" applyBorder="1" applyAlignment="1" applyProtection="1">
      <alignment horizontal="center" vertical="center"/>
    </xf>
    <xf numFmtId="0" fontId="8" fillId="10" borderId="5" xfId="0" applyFont="1" applyFill="1" applyBorder="1" applyAlignment="1" applyProtection="1">
      <alignment horizontal="center" vertical="center"/>
    </xf>
    <xf numFmtId="0" fontId="8" fillId="10" borderId="6" xfId="0" applyFont="1" applyFill="1" applyBorder="1" applyAlignment="1" applyProtection="1">
      <alignment horizontal="center" vertical="center"/>
    </xf>
    <xf numFmtId="14" fontId="14" fillId="0" borderId="0" xfId="0" applyNumberFormat="1" applyFont="1" applyAlignment="1" applyProtection="1">
      <alignment horizontal="center" vertical="center"/>
    </xf>
    <xf numFmtId="0" fontId="1" fillId="14" borderId="17" xfId="0" applyFont="1" applyFill="1" applyBorder="1" applyAlignment="1" applyProtection="1">
      <alignment horizontal="center" vertical="center"/>
    </xf>
    <xf numFmtId="3" fontId="0" fillId="11" borderId="20" xfId="3" applyNumberFormat="1" applyFont="1" applyFill="1" applyBorder="1" applyAlignment="1" applyProtection="1">
      <alignment horizontal="center"/>
      <protection locked="0"/>
    </xf>
    <xf numFmtId="0" fontId="1" fillId="15" borderId="28" xfId="0" applyFont="1" applyFill="1" applyBorder="1" applyAlignment="1" applyProtection="1">
      <alignment horizontal="center"/>
    </xf>
    <xf numFmtId="0" fontId="1" fillId="15" borderId="29" xfId="0" applyFont="1" applyFill="1" applyBorder="1" applyAlignment="1" applyProtection="1">
      <alignment horizontal="center"/>
    </xf>
    <xf numFmtId="0" fontId="1" fillId="15" borderId="30" xfId="0" applyFont="1" applyFill="1" applyBorder="1" applyAlignment="1" applyProtection="1">
      <alignment horizontal="center"/>
    </xf>
    <xf numFmtId="49" fontId="0" fillId="0" borderId="25" xfId="0" applyNumberFormat="1" applyBorder="1" applyAlignment="1" applyProtection="1">
      <alignment horizontal="left" vertical="top"/>
      <protection locked="0"/>
    </xf>
    <xf numFmtId="49" fontId="0" fillId="0" borderId="26"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7" xfId="0" applyNumberFormat="1" applyBorder="1" applyAlignment="1" applyProtection="1">
      <alignment horizontal="left" vertical="top"/>
      <protection locked="0"/>
    </xf>
    <xf numFmtId="49" fontId="0" fillId="0" borderId="0" xfId="0" applyNumberFormat="1" applyBorder="1" applyAlignment="1" applyProtection="1">
      <alignment horizontal="left" vertical="top"/>
      <protection locked="0"/>
    </xf>
    <xf numFmtId="49" fontId="0" fillId="0" borderId="8" xfId="0" applyNumberFormat="1" applyBorder="1" applyAlignment="1" applyProtection="1">
      <alignment horizontal="left" vertical="top"/>
      <protection locked="0"/>
    </xf>
    <xf numFmtId="49" fontId="0" fillId="0" borderId="14" xfId="0" applyNumberFormat="1" applyBorder="1" applyAlignment="1" applyProtection="1">
      <alignment horizontal="left" vertical="top"/>
      <protection locked="0"/>
    </xf>
    <xf numFmtId="49" fontId="0" fillId="0" borderId="9" xfId="0" applyNumberFormat="1" applyBorder="1" applyAlignment="1" applyProtection="1">
      <alignment horizontal="left" vertical="top"/>
      <protection locked="0"/>
    </xf>
    <xf numFmtId="49" fontId="0" fillId="0" borderId="10" xfId="0" applyNumberFormat="1" applyBorder="1" applyAlignment="1" applyProtection="1">
      <alignment horizontal="left" vertical="top"/>
      <protection locked="0"/>
    </xf>
    <xf numFmtId="3" fontId="0" fillId="11" borderId="22" xfId="3" applyNumberFormat="1" applyFont="1" applyFill="1" applyBorder="1" applyAlignment="1" applyProtection="1">
      <alignment horizontal="center"/>
      <protection locked="0"/>
    </xf>
    <xf numFmtId="0" fontId="1" fillId="14" borderId="17" xfId="0" applyFont="1" applyFill="1" applyBorder="1" applyAlignment="1" applyProtection="1">
      <alignment horizontal="center" vertical="center" wrapText="1"/>
    </xf>
    <xf numFmtId="0" fontId="1" fillId="14" borderId="18" xfId="0" applyFont="1" applyFill="1" applyBorder="1" applyAlignment="1" applyProtection="1">
      <alignment horizontal="center" vertical="center" wrapText="1"/>
    </xf>
    <xf numFmtId="0" fontId="0" fillId="11" borderId="20" xfId="0" applyFill="1" applyBorder="1" applyAlignment="1" applyProtection="1">
      <alignment horizontal="center"/>
      <protection locked="0"/>
    </xf>
    <xf numFmtId="0" fontId="0" fillId="11" borderId="21" xfId="0" applyFill="1" applyBorder="1" applyAlignment="1" applyProtection="1">
      <alignment horizontal="center"/>
      <protection locked="0"/>
    </xf>
    <xf numFmtId="0" fontId="0" fillId="11" borderId="22" xfId="0" applyFill="1" applyBorder="1" applyAlignment="1" applyProtection="1">
      <alignment horizontal="center"/>
      <protection locked="0"/>
    </xf>
    <xf numFmtId="0" fontId="0" fillId="11" borderId="19" xfId="0" applyFill="1" applyBorder="1" applyAlignment="1" applyProtection="1">
      <alignment horizontal="center"/>
      <protection locked="0"/>
    </xf>
    <xf numFmtId="0" fontId="12" fillId="3" borderId="5" xfId="0" applyFont="1" applyFill="1" applyBorder="1" applyAlignment="1" applyProtection="1">
      <alignment horizontal="center" vertical="center"/>
      <protection locked="0"/>
    </xf>
    <xf numFmtId="0" fontId="0" fillId="0" borderId="23" xfId="0" applyBorder="1" applyAlignment="1" applyProtection="1">
      <alignment horizontal="right" vertical="center"/>
    </xf>
    <xf numFmtId="0" fontId="0" fillId="0" borderId="24" xfId="0" applyBorder="1" applyAlignment="1" applyProtection="1">
      <alignment horizontal="right" vertical="center"/>
    </xf>
    <xf numFmtId="0" fontId="0" fillId="12" borderId="31" xfId="0" quotePrefix="1" applyNumberFormat="1" applyFill="1" applyBorder="1" applyAlignment="1" applyProtection="1">
      <alignment horizontal="center" textRotation="60" wrapText="1"/>
    </xf>
    <xf numFmtId="0" fontId="0" fillId="14" borderId="31" xfId="0" quotePrefix="1" applyNumberFormat="1" applyFill="1" applyBorder="1" applyAlignment="1" applyProtection="1">
      <alignment horizontal="center" textRotation="60" wrapText="1"/>
    </xf>
    <xf numFmtId="0" fontId="1" fillId="10" borderId="31" xfId="0" applyFont="1" applyFill="1" applyBorder="1" applyAlignment="1" applyProtection="1">
      <alignment horizontal="center" textRotation="60" wrapText="1"/>
    </xf>
    <xf numFmtId="0" fontId="1" fillId="12" borderId="31" xfId="0" applyFont="1" applyFill="1" applyBorder="1" applyAlignment="1" applyProtection="1">
      <alignment horizontal="center" textRotation="60"/>
    </xf>
    <xf numFmtId="0" fontId="0" fillId="12" borderId="31" xfId="0" applyFill="1" applyBorder="1" applyAlignment="1" applyProtection="1">
      <alignment horizontal="center" textRotation="60" wrapText="1"/>
    </xf>
    <xf numFmtId="0" fontId="0" fillId="14" borderId="31" xfId="0" applyFill="1" applyBorder="1" applyAlignment="1" applyProtection="1">
      <alignment horizontal="center" textRotation="60" wrapText="1"/>
    </xf>
    <xf numFmtId="0" fontId="1" fillId="10" borderId="31" xfId="0" applyFont="1" applyFill="1" applyBorder="1" applyAlignment="1" applyProtection="1">
      <alignment horizontal="center" vertical="center" wrapText="1"/>
    </xf>
    <xf numFmtId="0" fontId="0" fillId="10" borderId="31" xfId="0" applyFill="1" applyBorder="1" applyAlignment="1" applyProtection="1">
      <alignment horizontal="center" textRotation="60" wrapText="1"/>
    </xf>
    <xf numFmtId="49" fontId="0" fillId="14" borderId="31" xfId="0" applyNumberFormat="1" applyFill="1" applyBorder="1" applyAlignment="1" applyProtection="1">
      <alignment horizontal="center" textRotation="60" wrapText="1"/>
    </xf>
    <xf numFmtId="0" fontId="1" fillId="12" borderId="31" xfId="0" applyFont="1" applyFill="1" applyBorder="1" applyAlignment="1" applyProtection="1">
      <alignment horizontal="center" textRotation="60" wrapText="1"/>
    </xf>
    <xf numFmtId="0" fontId="0" fillId="7" borderId="31" xfId="0" applyFill="1" applyBorder="1" applyAlignment="1" applyProtection="1">
      <alignment horizontal="center" textRotation="60" wrapText="1"/>
    </xf>
    <xf numFmtId="0" fontId="1" fillId="12" borderId="31" xfId="0" applyFont="1" applyFill="1" applyBorder="1" applyAlignment="1" applyProtection="1">
      <alignment horizontal="center" vertical="center" wrapText="1"/>
    </xf>
    <xf numFmtId="0" fontId="0" fillId="10" borderId="31" xfId="0" quotePrefix="1" applyNumberFormat="1" applyFill="1" applyBorder="1" applyAlignment="1" applyProtection="1">
      <alignment horizontal="center" textRotation="60" wrapText="1"/>
    </xf>
    <xf numFmtId="0" fontId="0" fillId="10" borderId="31" xfId="0" applyNumberFormat="1" applyFill="1" applyBorder="1" applyAlignment="1" applyProtection="1">
      <alignment horizontal="center" textRotation="60" wrapText="1"/>
    </xf>
    <xf numFmtId="0" fontId="0" fillId="7" borderId="31" xfId="0" quotePrefix="1" applyNumberFormat="1" applyFill="1" applyBorder="1" applyAlignment="1" applyProtection="1">
      <alignment horizontal="center" textRotation="60" wrapText="1"/>
    </xf>
    <xf numFmtId="0" fontId="0" fillId="12" borderId="31" xfId="0" applyNumberFormat="1" applyFill="1" applyBorder="1" applyAlignment="1" applyProtection="1">
      <alignment horizontal="center" textRotation="60" wrapText="1"/>
    </xf>
  </cellXfs>
  <cellStyles count="4">
    <cellStyle name="Eingabe" xfId="1" builtinId="20"/>
    <cellStyle name="Komma" xfId="3" builtinId="3"/>
    <cellStyle name="Standard" xfId="0" builtinId="0"/>
    <cellStyle name="Zelle überprüfen" xfId="2" builtinId="23"/>
  </cellStyles>
  <dxfs count="48">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strike val="0"/>
        <color theme="5" tint="-0.24994659260841701"/>
      </font>
    </dxf>
    <dxf>
      <fill>
        <patternFill>
          <bgColor rgb="FFFFC000"/>
        </patternFill>
      </fill>
    </dxf>
    <dxf>
      <fill>
        <patternFill>
          <bgColor rgb="FFFFC000"/>
        </patternFill>
      </fill>
    </dxf>
    <dxf>
      <font>
        <b val="0"/>
        <i/>
        <strike val="0"/>
        <color theme="5" tint="-0.24994659260841701"/>
      </font>
    </dxf>
    <dxf>
      <protection locked="0" hidden="0"/>
    </dxf>
    <dxf>
      <protection locked="0" hidden="0"/>
    </dxf>
    <dxf>
      <fill>
        <patternFill patternType="solid">
          <fgColor indexed="64"/>
          <bgColor theme="0" tint="-0.249977111117893"/>
        </patternFill>
      </fill>
      <protection locked="1" hidden="0"/>
    </dxf>
    <dxf>
      <protection locked="0" hidden="0"/>
    </dxf>
    <dxf>
      <numFmt numFmtId="19" formatCode="dd/mm/yyyy"/>
      <alignment horizontal="center" textRotation="0" wrapText="0" indent="0" justifyLastLine="0" shrinkToFit="0" readingOrder="0"/>
      <protection locked="0" hidden="0"/>
    </dxf>
    <dxf>
      <fill>
        <patternFill patternType="solid">
          <fgColor indexed="64"/>
          <bgColor theme="0" tint="-0.249977111117893"/>
        </patternFill>
      </fill>
      <protection locked="1" hidden="0"/>
    </dxf>
    <dxf>
      <alignment horizontal="center" textRotation="0" wrapText="0" indent="0" justifyLastLine="0" shrinkToFit="0" readingOrder="0"/>
      <protection locked="0" hidden="0"/>
    </dxf>
    <dxf>
      <fill>
        <patternFill patternType="solid">
          <fgColor indexed="64"/>
          <bgColor theme="0" tint="-0.249977111117893"/>
        </patternFill>
      </fill>
      <protection locked="1" hidden="0"/>
    </dxf>
    <dxf>
      <numFmt numFmtId="166" formatCode="[h]:mm;@"/>
      <alignment horizontal="center" textRotation="0" wrapText="0" indent="0" justifyLastLine="0" shrinkToFit="0" readingOrder="0"/>
      <protection locked="0" hidden="0"/>
    </dxf>
    <dxf>
      <numFmt numFmtId="166" formatCode="[h]:mm;@"/>
      <alignment horizontal="center" textRotation="0" wrapText="0" indent="0" justifyLastLine="0" shrinkToFit="0" readingOrder="0"/>
      <protection locked="0" hidden="0"/>
    </dxf>
    <dxf>
      <numFmt numFmtId="165" formatCode="dddd\,\ dd/mm/yyyy"/>
      <protection locked="0" hidden="0"/>
    </dxf>
    <dxf>
      <fill>
        <patternFill patternType="solid">
          <fgColor indexed="64"/>
          <bgColor theme="0" tint="-0.249977111117893"/>
        </patternFill>
      </fill>
      <protection locked="1" hidden="0"/>
    </dxf>
    <dxf>
      <protection locked="0" hidden="0"/>
    </dxf>
    <dxf>
      <numFmt numFmtId="30" formatCode="@"/>
      <protection locked="0" hidden="0"/>
    </dxf>
    <dxf>
      <protection locked="0" hidden="0"/>
    </dxf>
    <dxf>
      <fill>
        <patternFill patternType="solid">
          <fgColor indexed="64"/>
          <bgColor theme="0" tint="-0.249977111117893"/>
        </patternFill>
      </fill>
      <protection locked="1" hidden="0"/>
    </dxf>
    <dxf>
      <numFmt numFmtId="0" formatCode="General"/>
      <protection locked="0" hidden="0"/>
    </dxf>
    <dxf>
      <alignment horizontal="center" vertical="center" textRotation="0" wrapText="0" indent="0" justifyLastLine="0" shrinkToFit="0" readingOrder="0"/>
      <protection locked="0" hidden="0"/>
    </dxf>
    <dxf>
      <alignment horizontal="left" textRotation="0" wrapText="0" justifyLastLine="0" shrinkToFit="0" readingOrder="0"/>
      <protection locked="0" hidden="0"/>
    </dxf>
    <dxf>
      <protection locked="0" hidden="0"/>
    </dxf>
    <dxf>
      <protection locked="0" hidden="0"/>
    </dxf>
    <dxf>
      <fill>
        <patternFill patternType="solid">
          <fgColor indexed="64"/>
          <bgColor theme="0" tint="-0.249977111117893"/>
        </patternFill>
      </fill>
      <protection locked="1" hidden="0"/>
    </dxf>
    <dxf>
      <numFmt numFmtId="0" formatCode="General"/>
      <protection locked="0" hidden="0"/>
    </dxf>
    <dxf>
      <protection locked="0" hidden="0"/>
    </dxf>
    <dxf>
      <alignment horizontal="left" textRotation="0" wrapText="0" indent="0" justifyLastLine="0" shrinkToFit="0" readingOrder="0"/>
      <protection locked="0" hidden="0"/>
    </dxf>
    <dxf>
      <protection locked="0" hidden="0"/>
    </dxf>
    <dxf>
      <protection locked="0" hidden="0"/>
    </dxf>
    <dxf>
      <protection locked="0" hidden="0"/>
    </dxf>
    <dxf>
      <protection locked="0" hidden="0"/>
    </dxf>
    <dxf>
      <fill>
        <patternFill patternType="solid">
          <fgColor indexed="64"/>
          <bgColor theme="0" tint="-0.249977111117893"/>
        </patternFill>
      </fill>
      <protection locked="1" hidden="0"/>
    </dxf>
    <dxf>
      <numFmt numFmtId="0" formatCode="General"/>
      <alignment horizontal="center" vertical="bottom" textRotation="0" wrapText="0" indent="0" justifyLastLine="0" shrinkToFit="0" readingOrder="0"/>
      <protection locked="1" hidden="0"/>
    </dxf>
    <dxf>
      <protection locked="0" hidden="0"/>
    </dxf>
    <dxf>
      <protection locked="0" hidden="0"/>
    </dxf>
    <dxf>
      <font>
        <b/>
        <i val="0"/>
        <strike val="0"/>
        <condense val="0"/>
        <extend val="0"/>
        <outline val="0"/>
        <shadow val="0"/>
        <u val="none"/>
        <vertAlign val="baseline"/>
        <sz val="12"/>
        <color theme="1"/>
        <name val="Aptos Narrow"/>
        <family val="2"/>
        <scheme val="minor"/>
      </font>
      <alignment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A135DF-7C80-4943-B9A0-24F7C89DA924}" name="Tabelle1" displayName="Tabelle1" ref="A10:AF1010" totalsRowShown="0" headerRowDxfId="47" dataDxfId="46">
  <autoFilter ref="A10:AF1010" xr:uid="{37A135DF-7C80-4943-B9A0-24F7C89DA924}"/>
  <tableColumns count="32">
    <tableColumn id="1" xr3:uid="{E95084E6-9B23-4268-9673-77EE0607F345}" name="#" dataDxfId="45"/>
    <tableColumn id="32" xr3:uid="{10E61552-E26F-4AC0-BA84-80A90F5816D8}" name="Hinw." dataDxfId="44">
      <calculatedColumnFormula>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calculatedColumnFormula>
    </tableColumn>
    <tableColumn id="2" xr3:uid="{5F3C34F3-DDBF-4398-8932-9AFBEF6510E4}" name=" " dataDxfId="43"/>
    <tableColumn id="3" xr3:uid="{4A615A4E-9B41-48EB-B6F9-BE7B86F9B396}" name="Unternehmen" dataDxfId="42"/>
    <tableColumn id="4" xr3:uid="{99E22BE2-0340-4F95-B6E2-62630A0148D6}" name="betrieblicher Schwerpunkt" dataDxfId="41" dataCellStyle="Eingabe"/>
    <tableColumn id="5" xr3:uid="{25E214FE-17AC-4BDF-BDD9-1B856B40BC09}" name="sonstiger betrieblicher Schwerpunkt" dataDxfId="40" dataCellStyle="Eingabe"/>
    <tableColumn id="6" xr3:uid="{B402780C-19A9-4A46-BE67-0004688251F1}" name="Straße" dataDxfId="39"/>
    <tableColumn id="7" xr3:uid="{013A24BE-1241-4389-981E-EABBE28059F0}" name="Hausnummer" dataDxfId="38"/>
    <tableColumn id="8" xr3:uid="{421DAAF8-AA6C-4595-A7C6-9A3166193385}" name="PLZ" dataDxfId="37" dataCellStyle="Standard"/>
    <tableColumn id="9" xr3:uid="{60CB534D-DF60-453E-9BBD-5D1A4D25BA2A}" name="Ort" dataDxfId="36">
      <calculatedColumnFormula>IF(I11="","",IFERROR(VLOOKUP(I11,Gemeindeverzeichnis!$P$2:$Q$2188,2,FALSE),"Ort bitte manuell eintragen"))</calculatedColumnFormula>
    </tableColumn>
    <tableColumn id="10" xr3:uid="{57E1D8E6-4C88-4217-9E55-283A13CEC2E2}" name="  " dataDxfId="35"/>
    <tableColumn id="11" xr3:uid="{FFBE6B64-A44D-4807-8F23-6B7F88E09BEF}" name="Name der Verkaufsstelle" dataDxfId="34" dataCellStyle="Eingabe"/>
    <tableColumn id="12" xr3:uid="{B986A292-254F-4B32-ADAD-1535B332DC71}" name="Straße " dataDxfId="33" dataCellStyle="Eingabe"/>
    <tableColumn id="13" xr3:uid="{068B9EE9-31D9-4433-9468-BCF3F76B46D3}" name="Hausnummer " dataDxfId="32" dataCellStyle="Eingabe"/>
    <tableColumn id="14" xr3:uid="{71BD244F-9C77-4B7D-BB48-E8565049881E}" name="PLZ " dataDxfId="31" dataCellStyle="Eingabe"/>
    <tableColumn id="15" xr3:uid="{DDF2BC34-8303-4168-851D-CD2F82EDB6BC}" name="Ort " dataDxfId="30" dataCellStyle="Eingabe">
      <calculatedColumnFormula>IF(O11="","",IFERROR(VLOOKUP(O11,Gemeindeverzeichnis!$P$2:$Q$2188,2,FALSE),"Ort bitte manuell eintragen"))</calculatedColumnFormula>
    </tableColumn>
    <tableColumn id="16" xr3:uid="{61B4A1E7-8D77-4BAB-9631-36067C07034D}" name="   " dataDxfId="29"/>
    <tableColumn id="17" xr3:uid="{8AA9D0AE-088A-467C-8BD2-74DE78AFADB9}" name="Ansprechpartner" dataDxfId="28"/>
    <tableColumn id="18" xr3:uid="{D8B2C21E-870F-48FE-A7D7-ED863B6919FE}" name="Telefonnummer" dataDxfId="27"/>
    <tableColumn id="19" xr3:uid="{E626F47B-84BB-42BC-B8FB-E86A389682A3}" name="E-Mail-Adresse" dataDxfId="26"/>
    <tableColumn id="20" xr3:uid="{79DBF94C-5376-4253-8A08-7F8FAB79748E}" name="    " dataDxfId="25"/>
    <tableColumn id="21" xr3:uid="{3C1E3F64-4356-4E64-94B7-876B0B3D6FD0}" name="Datum" dataDxfId="24" dataCellStyle="Eingabe"/>
    <tableColumn id="22" xr3:uid="{3358AF9C-EFD8-4FB1-813A-1A5BABEE96F6}" name="Uhrzeit von" dataDxfId="23" dataCellStyle="Eingabe"/>
    <tableColumn id="23" xr3:uid="{34DB1F48-EBFB-4DA3-8178-D99DC22CBB9E}" name="Uhrzeit bis" dataDxfId="22" dataCellStyle="Eingabe"/>
    <tableColumn id="24" xr3:uid="{BD64AF3D-8941-4AF3-89B6-0B7D58792237}" name="     " dataDxfId="21"/>
    <tableColumn id="25" xr3:uid="{ABB960E8-C643-4736-8509-DE43FA6D8742}" name="bisherige verkaufsoffene Nächte" dataDxfId="20" dataCellStyle="Eingabe"/>
    <tableColumn id="26" xr3:uid="{38D817CF-FE93-4187-BE4D-AC91351ADE69}" name="      " dataDxfId="19"/>
    <tableColumn id="28" xr3:uid="{4B9FC353-7C17-4428-98BD-5E0D3707F681}" name="Anzeigedatum" dataDxfId="18" dataCellStyle="Eingabe"/>
    <tableColumn id="29" xr3:uid="{88B6BCEF-451A-44F7-88E3-ADA375D1866D}" name="Form der Anzeige" dataDxfId="17" dataCellStyle="Eingabe"/>
    <tableColumn id="31" xr3:uid="{7971F591-2C5F-4395-8B01-72C91D833941}" name="      2" dataDxfId="16"/>
    <tableColumn id="30" xr3:uid="{1896CB28-F390-4989-8F30-1F4385BD4420}" name="*Freifeld" dataDxfId="15"/>
    <tableColumn id="27" xr3:uid="{4439CBB3-15FE-4519-B1E6-4FEBA9828291}" name="*Freifeld " dataDxfId="14"/>
  </tableColumns>
  <tableStyleInfo name="TableStyleMedium1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C73B3-AB73-4715-A95A-10B5FB707D0F}">
  <sheetPr codeName="Tabelle1"/>
  <dimension ref="A1:AL1010"/>
  <sheetViews>
    <sheetView showGridLines="0" tabSelected="1" zoomScaleNormal="100" workbookViewId="0">
      <pane ySplit="10" topLeftCell="A11" activePane="bottomLeft" state="frozen"/>
      <selection pane="bottomLeft" activeCell="D11" sqref="D11"/>
    </sheetView>
  </sheetViews>
  <sheetFormatPr baseColWidth="10" defaultColWidth="11.42578125" defaultRowHeight="15" x14ac:dyDescent="0.25"/>
  <cols>
    <col min="1" max="1" width="9.5703125" style="8" bestFit="1" customWidth="1"/>
    <col min="2" max="2" width="8.28515625" style="8" customWidth="1"/>
    <col min="3" max="3" width="1.7109375" style="19" customWidth="1"/>
    <col min="4" max="4" width="30.140625" style="8" bestFit="1" customWidth="1"/>
    <col min="5" max="5" width="46.42578125" style="8" bestFit="1" customWidth="1"/>
    <col min="6" max="6" width="37.28515625" style="8" bestFit="1" customWidth="1"/>
    <col min="7" max="7" width="28.7109375" style="8" customWidth="1"/>
    <col min="8" max="8" width="15.7109375" style="74" customWidth="1"/>
    <col min="9" max="9" width="10.7109375" style="25" customWidth="1"/>
    <col min="10" max="10" width="24.7109375" style="8" bestFit="1" customWidth="1"/>
    <col min="11" max="11" width="1.7109375" style="19" customWidth="1"/>
    <col min="12" max="12" width="26.42578125" style="8" bestFit="1" customWidth="1"/>
    <col min="13" max="13" width="25" style="8" customWidth="1"/>
    <col min="14" max="14" width="16.28515625" style="74" bestFit="1" customWidth="1"/>
    <col min="15" max="15" width="9.42578125" style="26" bestFit="1" customWidth="1"/>
    <col min="16" max="16" width="24.7109375" style="8" bestFit="1" customWidth="1"/>
    <col min="17" max="17" width="1.7109375" style="19" customWidth="1"/>
    <col min="18" max="18" width="18.85546875" style="8" bestFit="1" customWidth="1"/>
    <col min="19" max="19" width="18" style="42" bestFit="1" customWidth="1"/>
    <col min="20" max="20" width="25.5703125" style="8" customWidth="1"/>
    <col min="21" max="21" width="1.7109375" style="19" customWidth="1"/>
    <col min="22" max="22" width="23" style="27" bestFit="1" customWidth="1"/>
    <col min="23" max="23" width="13.7109375" style="40" bestFit="1" customWidth="1"/>
    <col min="24" max="24" width="13.140625" style="40" bestFit="1" customWidth="1"/>
    <col min="25" max="25" width="1.7109375" style="19" customWidth="1"/>
    <col min="26" max="26" width="33.85546875" style="25" bestFit="1" customWidth="1"/>
    <col min="27" max="27" width="1.7109375" style="19" customWidth="1"/>
    <col min="28" max="28" width="16.5703125" style="28" bestFit="1" customWidth="1"/>
    <col min="29" max="29" width="19.42578125" style="8" bestFit="1" customWidth="1"/>
    <col min="30" max="30" width="1.7109375" style="19" customWidth="1"/>
    <col min="31" max="31" width="20.28515625" style="8" customWidth="1"/>
    <col min="32" max="32" width="18.85546875" style="8" bestFit="1" customWidth="1"/>
    <col min="33" max="33" width="1.7109375" style="19" customWidth="1"/>
    <col min="34" max="34" width="4.42578125" style="8" hidden="1" customWidth="1"/>
    <col min="35" max="35" width="12.140625" style="8" hidden="1" customWidth="1"/>
    <col min="36" max="36" width="9.5703125" style="25" hidden="1" customWidth="1"/>
    <col min="37" max="38" width="9.5703125" style="8" hidden="1" customWidth="1"/>
    <col min="39" max="16384" width="11.42578125" style="8"/>
  </cols>
  <sheetData>
    <row r="1" spans="1:38" ht="19.5" thickBot="1" x14ac:dyDescent="0.3">
      <c r="A1" s="119" t="s">
        <v>14</v>
      </c>
      <c r="B1" s="119"/>
      <c r="C1" s="119"/>
      <c r="D1" s="119"/>
      <c r="E1" s="119"/>
      <c r="F1" s="119"/>
      <c r="K1" s="8"/>
      <c r="Q1" s="8"/>
      <c r="U1" s="8"/>
      <c r="Y1" s="8"/>
      <c r="AA1" s="8"/>
      <c r="AD1" s="8"/>
      <c r="AG1" s="8"/>
    </row>
    <row r="2" spans="1:38" ht="20.25" thickTop="1" thickBot="1" x14ac:dyDescent="0.3">
      <c r="A2" s="86" t="s">
        <v>8949</v>
      </c>
      <c r="B2" s="137">
        <v>45940</v>
      </c>
      <c r="C2" s="137"/>
      <c r="D2" s="84" t="s">
        <v>8955</v>
      </c>
      <c r="E2" s="85" t="s">
        <v>8956</v>
      </c>
      <c r="F2" s="10" t="s">
        <v>8925</v>
      </c>
      <c r="G2" s="124"/>
      <c r="H2" s="124"/>
      <c r="I2" s="124"/>
      <c r="J2" s="160" t="s">
        <v>10226</v>
      </c>
      <c r="K2" s="161"/>
      <c r="L2" s="11" t="str">
        <f>IF(G2="","bitte Stadt / Markt / Gemeinde suchen",VLOOKUP(G2,Gemeindeverzeichnis!A2:D2188,2,FALSE))</f>
        <v>bitte Stadt / Markt / Gemeinde suchen</v>
      </c>
      <c r="M2" s="12" t="s">
        <v>8926</v>
      </c>
      <c r="N2" s="123" t="str">
        <f>IF(G2="","bitte Stadt / Markt / Gemeinde suchen",VLOOKUP(G2,Gemeindeverzeichnis!A2:D2188,3,FALSE))</f>
        <v>bitte Stadt / Markt / Gemeinde suchen</v>
      </c>
      <c r="O2" s="123"/>
      <c r="P2" s="123"/>
      <c r="Q2" s="9"/>
      <c r="R2" s="12" t="s">
        <v>8927</v>
      </c>
      <c r="S2" s="120" t="str">
        <f>IF(G2="","bitte Stadt / Markt / Gemeinde suchen",VLOOKUP(G2,Gemeindeverzeichnis!A2:H2188,5,FALSE)&amp;", "&amp;VLOOKUP(G2,Gemeindeverzeichnis!A2:H2188,6,FALSE)&amp;" - "&amp;VLOOKUP(G2,Gemeindeverzeichnis!A2:H2188,7,FALSE)&amp;" "&amp;VLOOKUP(G2,Gemeindeverzeichnis!A2:H2188,8,FALSE))</f>
        <v>bitte Stadt / Markt / Gemeinde suchen</v>
      </c>
      <c r="T2" s="121"/>
      <c r="U2" s="121"/>
      <c r="V2" s="121"/>
      <c r="W2" s="121"/>
      <c r="X2" s="121"/>
      <c r="Y2" s="121"/>
      <c r="Z2" s="122"/>
      <c r="AA2" s="9"/>
      <c r="AD2" s="9"/>
      <c r="AG2" s="8"/>
    </row>
    <row r="3" spans="1:38" ht="16.5" thickTop="1" thickBot="1" x14ac:dyDescent="0.3">
      <c r="C3" s="8"/>
      <c r="H3" s="8"/>
      <c r="I3" s="8"/>
      <c r="K3" s="8"/>
      <c r="Q3" s="8"/>
      <c r="U3" s="8"/>
      <c r="Y3" s="8"/>
      <c r="AA3" s="8"/>
      <c r="AD3" s="8"/>
      <c r="AG3" s="8"/>
    </row>
    <row r="4" spans="1:38" ht="15.75" customHeight="1" x14ac:dyDescent="0.25">
      <c r="C4" s="8"/>
      <c r="D4" s="140" t="s">
        <v>10234</v>
      </c>
      <c r="E4" s="141"/>
      <c r="F4" s="142"/>
      <c r="G4" s="83" t="s">
        <v>10225</v>
      </c>
      <c r="H4" s="138" t="s">
        <v>10222</v>
      </c>
      <c r="I4" s="138"/>
      <c r="J4" s="138" t="s">
        <v>10224</v>
      </c>
      <c r="K4" s="138"/>
      <c r="L4" s="153" t="s">
        <v>10223</v>
      </c>
      <c r="M4" s="154"/>
      <c r="Q4" s="8"/>
      <c r="U4" s="8"/>
      <c r="Y4" s="8"/>
      <c r="AA4" s="8"/>
      <c r="AD4" s="8"/>
      <c r="AG4" s="8"/>
    </row>
    <row r="5" spans="1:38" x14ac:dyDescent="0.25">
      <c r="C5" s="8"/>
      <c r="D5" s="143"/>
      <c r="E5" s="144"/>
      <c r="F5" s="145"/>
      <c r="G5" s="80">
        <v>2025</v>
      </c>
      <c r="H5" s="139"/>
      <c r="I5" s="139"/>
      <c r="J5" s="139"/>
      <c r="K5" s="139"/>
      <c r="L5" s="155"/>
      <c r="M5" s="156"/>
      <c r="Q5" s="8"/>
      <c r="U5" s="8"/>
      <c r="Y5" s="8"/>
      <c r="AA5" s="8"/>
      <c r="AD5" s="8"/>
      <c r="AG5" s="8"/>
    </row>
    <row r="6" spans="1:38" x14ac:dyDescent="0.25">
      <c r="C6" s="8"/>
      <c r="D6" s="146"/>
      <c r="E6" s="147"/>
      <c r="F6" s="148"/>
      <c r="G6" s="80">
        <v>2026</v>
      </c>
      <c r="H6" s="139"/>
      <c r="I6" s="139"/>
      <c r="J6" s="139"/>
      <c r="K6" s="139"/>
      <c r="L6" s="155"/>
      <c r="M6" s="156"/>
      <c r="Q6" s="8"/>
      <c r="U6" s="8"/>
      <c r="Y6" s="8"/>
      <c r="AA6" s="8"/>
      <c r="AD6" s="8"/>
      <c r="AG6" s="8"/>
    </row>
    <row r="7" spans="1:38" ht="15.75" thickBot="1" x14ac:dyDescent="0.3">
      <c r="C7" s="8"/>
      <c r="D7" s="149"/>
      <c r="E7" s="150"/>
      <c r="F7" s="151"/>
      <c r="G7" s="81">
        <v>2027</v>
      </c>
      <c r="H7" s="152"/>
      <c r="I7" s="152"/>
      <c r="J7" s="152"/>
      <c r="K7" s="152"/>
      <c r="L7" s="157"/>
      <c r="M7" s="158"/>
      <c r="Q7" s="8"/>
      <c r="U7" s="8"/>
      <c r="Y7" s="8"/>
      <c r="AA7" s="8"/>
      <c r="AD7" s="8"/>
      <c r="AG7" s="8"/>
    </row>
    <row r="8" spans="1:38" ht="9.75" customHeight="1" thickBot="1" x14ac:dyDescent="0.3">
      <c r="C8" s="8"/>
      <c r="K8" s="8"/>
      <c r="Q8" s="8"/>
      <c r="U8" s="8"/>
      <c r="Y8" s="8"/>
      <c r="AA8" s="8"/>
      <c r="AD8" s="8"/>
      <c r="AG8" s="8"/>
    </row>
    <row r="9" spans="1:38" s="39" customFormat="1" ht="27" customHeight="1" thickBot="1" x14ac:dyDescent="0.35">
      <c r="A9" s="36" t="s">
        <v>8936</v>
      </c>
      <c r="B9" s="49"/>
      <c r="C9" s="37"/>
      <c r="D9" s="125" t="s">
        <v>8950</v>
      </c>
      <c r="E9" s="126"/>
      <c r="F9" s="126"/>
      <c r="G9" s="126"/>
      <c r="H9" s="126"/>
      <c r="I9" s="126"/>
      <c r="J9" s="127"/>
      <c r="K9" s="37"/>
      <c r="L9" s="128" t="s">
        <v>15</v>
      </c>
      <c r="M9" s="129"/>
      <c r="N9" s="129"/>
      <c r="O9" s="129"/>
      <c r="P9" s="130"/>
      <c r="Q9" s="37"/>
      <c r="R9" s="131" t="s">
        <v>16</v>
      </c>
      <c r="S9" s="132"/>
      <c r="T9" s="133"/>
      <c r="U9" s="37"/>
      <c r="V9" s="134" t="s">
        <v>17</v>
      </c>
      <c r="W9" s="135"/>
      <c r="X9" s="135"/>
      <c r="Y9" s="135"/>
      <c r="Z9" s="135"/>
      <c r="AA9" s="135"/>
      <c r="AB9" s="135"/>
      <c r="AC9" s="136"/>
      <c r="AD9" s="37"/>
      <c r="AE9" s="159" t="s">
        <v>8954</v>
      </c>
      <c r="AF9" s="159"/>
      <c r="AG9" s="38"/>
      <c r="AJ9" s="78"/>
    </row>
    <row r="10" spans="1:38" s="35" customFormat="1" ht="24" customHeight="1" x14ac:dyDescent="0.2">
      <c r="A10" s="29" t="s">
        <v>0</v>
      </c>
      <c r="B10" s="53" t="s">
        <v>8957</v>
      </c>
      <c r="C10" s="30" t="s">
        <v>8928</v>
      </c>
      <c r="D10" s="31" t="s">
        <v>8951</v>
      </c>
      <c r="E10" s="31" t="s">
        <v>8941</v>
      </c>
      <c r="F10" s="31" t="s">
        <v>8942</v>
      </c>
      <c r="G10" s="31" t="s">
        <v>2</v>
      </c>
      <c r="H10" s="32" t="s">
        <v>3</v>
      </c>
      <c r="I10" s="79" t="s">
        <v>4</v>
      </c>
      <c r="J10" s="31" t="s">
        <v>5</v>
      </c>
      <c r="K10" s="30" t="s">
        <v>8929</v>
      </c>
      <c r="L10" s="31" t="s">
        <v>6</v>
      </c>
      <c r="M10" s="31" t="s">
        <v>8937</v>
      </c>
      <c r="N10" s="32" t="s">
        <v>8938</v>
      </c>
      <c r="O10" s="79" t="s">
        <v>8939</v>
      </c>
      <c r="P10" s="31" t="s">
        <v>8940</v>
      </c>
      <c r="Q10" s="30" t="s">
        <v>8930</v>
      </c>
      <c r="R10" s="31" t="s">
        <v>7</v>
      </c>
      <c r="S10" s="43" t="s">
        <v>8</v>
      </c>
      <c r="T10" s="31" t="s">
        <v>9</v>
      </c>
      <c r="U10" s="30" t="s">
        <v>8931</v>
      </c>
      <c r="V10" s="33" t="s">
        <v>10</v>
      </c>
      <c r="W10" s="41" t="s">
        <v>11</v>
      </c>
      <c r="X10" s="41" t="s">
        <v>12</v>
      </c>
      <c r="Y10" s="30" t="s">
        <v>8932</v>
      </c>
      <c r="Z10" s="32" t="s">
        <v>13</v>
      </c>
      <c r="AA10" s="30" t="s">
        <v>8933</v>
      </c>
      <c r="AB10" s="34" t="s">
        <v>8948</v>
      </c>
      <c r="AC10" s="31" t="s">
        <v>8934</v>
      </c>
      <c r="AD10" s="30" t="s">
        <v>8935</v>
      </c>
      <c r="AE10" s="46" t="s">
        <v>8952</v>
      </c>
      <c r="AF10" s="46" t="s">
        <v>8953</v>
      </c>
      <c r="AG10" s="13"/>
      <c r="AI10" s="59" t="s">
        <v>10216</v>
      </c>
      <c r="AJ10" s="59" t="s">
        <v>10217</v>
      </c>
      <c r="AK10" s="59" t="s">
        <v>10218</v>
      </c>
      <c r="AL10" s="59" t="s">
        <v>10219</v>
      </c>
    </row>
    <row r="11" spans="1:38" s="14" customFormat="1" x14ac:dyDescent="0.25">
      <c r="A11" s="24">
        <v>1</v>
      </c>
      <c r="B11" s="50">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0</v>
      </c>
      <c r="C11" s="7"/>
      <c r="D11" s="20"/>
      <c r="E11" s="54"/>
      <c r="F11" s="54"/>
      <c r="G11" s="20"/>
      <c r="H11" s="76"/>
      <c r="I11" s="57"/>
      <c r="J11" s="20" t="str">
        <f>IF(I11="","",IFERROR(VLOOKUP(I11,Gemeindeverzeichnis!$P$2:$Q$2188,2,FALSE),"Ort bitte manuell eintragen"))</f>
        <v/>
      </c>
      <c r="K11" s="7"/>
      <c r="L11" s="54"/>
      <c r="M11" s="54"/>
      <c r="N11" s="75"/>
      <c r="O11" s="57"/>
      <c r="P11" s="54" t="str">
        <f>IF(O11="","",IFERROR(VLOOKUP(O11,Gemeindeverzeichnis!$P$2:$Q$2188,2,FALSE),"Ort bitte manuell eintragen"))</f>
        <v/>
      </c>
      <c r="Q11" s="7"/>
      <c r="R11" s="20"/>
      <c r="S11" s="44"/>
      <c r="T11" s="20"/>
      <c r="U11" s="7"/>
      <c r="V11" s="55"/>
      <c r="W11" s="56"/>
      <c r="X11" s="56"/>
      <c r="Y11" s="7"/>
      <c r="Z11" s="57"/>
      <c r="AA11" s="7"/>
      <c r="AB11" s="58"/>
      <c r="AC11" s="54"/>
      <c r="AD11" s="7"/>
      <c r="AE11" s="21"/>
      <c r="AF11" s="21"/>
      <c r="AG11" s="13"/>
      <c r="AH11" s="59">
        <f>YEAR(V11)</f>
        <v>1900</v>
      </c>
      <c r="AI11" s="59" t="str">
        <f>IF(Tabelle1[[#This Row],[Uhrzeit von]]="","",Tabelle1[[#This Row],[Uhrzeit bis]]-Tabelle1[[#This Row],[Uhrzeit von]])</f>
        <v/>
      </c>
      <c r="AJ11" s="59">
        <f>COUNTIF($AH:$AH,"2025")</f>
        <v>0</v>
      </c>
      <c r="AK11" s="59">
        <f>COUNTIF($AH:$AH,"2026")</f>
        <v>0</v>
      </c>
      <c r="AL11" s="59">
        <f>COUNTIF($AH:$AH,"2027")</f>
        <v>0</v>
      </c>
    </row>
    <row r="12" spans="1:38" x14ac:dyDescent="0.25">
      <c r="A12" s="23" t="str">
        <f>IF(Tabelle1[[#This Row],[Unternehmen]]="","",A11+1)</f>
        <v/>
      </c>
      <c r="B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 s="15"/>
      <c r="D12" s="20"/>
      <c r="E12" s="54"/>
      <c r="F12" s="54"/>
      <c r="G12" s="20"/>
      <c r="H12" s="76"/>
      <c r="I12" s="57"/>
      <c r="J12" s="20" t="str">
        <f>IF(I12="","",IFERROR(VLOOKUP(I12,Gemeindeverzeichnis!$P$2:$Q$2188,2,FALSE),"Ort bitte manuell eintragen"))</f>
        <v/>
      </c>
      <c r="K12" s="15"/>
      <c r="L12" s="54"/>
      <c r="M12" s="54"/>
      <c r="N12" s="75"/>
      <c r="O12" s="57"/>
      <c r="P12" s="54" t="str">
        <f>IF(O12="","",IFERROR(VLOOKUP(O12,Gemeindeverzeichnis!$P$2:$Q$2188,2,FALSE),"Ort bitte manuell eintragen"))</f>
        <v/>
      </c>
      <c r="Q12" s="15"/>
      <c r="R12" s="20"/>
      <c r="S12" s="44"/>
      <c r="T12" s="20"/>
      <c r="U12" s="15"/>
      <c r="V12" s="55"/>
      <c r="W12" s="56"/>
      <c r="X12" s="56"/>
      <c r="Y12" s="15"/>
      <c r="Z12" s="57"/>
      <c r="AA12" s="15"/>
      <c r="AB12" s="58"/>
      <c r="AC12" s="54"/>
      <c r="AD12" s="15"/>
      <c r="AE12" s="20"/>
      <c r="AF12" s="20"/>
      <c r="AG12" s="16"/>
      <c r="AH12" s="59">
        <f t="shared" ref="AH12:AH75" si="0">YEAR(V12)</f>
        <v>1900</v>
      </c>
      <c r="AI12" s="59" t="str">
        <f>IF(Tabelle1[[#This Row],[Uhrzeit von]]="","",Tabelle1[[#This Row],[Uhrzeit bis]]-Tabelle1[[#This Row],[Uhrzeit von]])</f>
        <v/>
      </c>
    </row>
    <row r="13" spans="1:38" x14ac:dyDescent="0.25">
      <c r="A13" s="23" t="str">
        <f>IF(Tabelle1[[#This Row],[Unternehmen]]="","",A12+1)</f>
        <v/>
      </c>
      <c r="B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 s="15"/>
      <c r="D13" s="20"/>
      <c r="E13" s="54"/>
      <c r="F13" s="54"/>
      <c r="G13" s="20"/>
      <c r="H13" s="76"/>
      <c r="I13" s="57"/>
      <c r="J13" s="20" t="str">
        <f>IF(I13="","",IFERROR(VLOOKUP(I13,Gemeindeverzeichnis!$P$2:$Q$2188,2,FALSE),"Ort bitte manuell eintragen"))</f>
        <v/>
      </c>
      <c r="K13" s="15"/>
      <c r="L13" s="54"/>
      <c r="M13" s="54"/>
      <c r="N13" s="75"/>
      <c r="O13" s="57"/>
      <c r="P13" s="54" t="str">
        <f>IF(O13="","",IFERROR(VLOOKUP(O13,Gemeindeverzeichnis!$P$2:$Q$2188,2,FALSE),"Ort bitte manuell eintragen"))</f>
        <v/>
      </c>
      <c r="Q13" s="15"/>
      <c r="R13" s="20"/>
      <c r="S13" s="44"/>
      <c r="T13" s="20"/>
      <c r="U13" s="15"/>
      <c r="V13" s="55"/>
      <c r="W13" s="56"/>
      <c r="X13" s="56"/>
      <c r="Y13" s="15"/>
      <c r="Z13" s="57"/>
      <c r="AA13" s="15"/>
      <c r="AB13" s="58"/>
      <c r="AC13" s="54"/>
      <c r="AD13" s="15"/>
      <c r="AE13" s="20"/>
      <c r="AF13" s="20"/>
      <c r="AG13" s="16"/>
      <c r="AH13" s="59">
        <f t="shared" si="0"/>
        <v>1900</v>
      </c>
      <c r="AI13" s="59" t="str">
        <f>IF(Tabelle1[[#This Row],[Uhrzeit von]]="","",Tabelle1[[#This Row],[Uhrzeit bis]]-Tabelle1[[#This Row],[Uhrzeit von]])</f>
        <v/>
      </c>
    </row>
    <row r="14" spans="1:38" x14ac:dyDescent="0.25">
      <c r="A14" s="23" t="str">
        <f>IF(Tabelle1[[#This Row],[Unternehmen]]="","",A13+1)</f>
        <v/>
      </c>
      <c r="B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 s="15"/>
      <c r="D14" s="20"/>
      <c r="E14" s="54"/>
      <c r="F14" s="54"/>
      <c r="G14" s="20"/>
      <c r="H14" s="76"/>
      <c r="I14" s="57"/>
      <c r="J14" s="20" t="str">
        <f>IF(I14="","",IFERROR(VLOOKUP(I14,Gemeindeverzeichnis!$P$2:$Q$2188,2,FALSE),"Ort bitte manuell eintragen"))</f>
        <v/>
      </c>
      <c r="K14" s="15"/>
      <c r="L14" s="54"/>
      <c r="M14" s="54"/>
      <c r="N14" s="75"/>
      <c r="O14" s="57"/>
      <c r="P14" s="54" t="str">
        <f>IF(O14="","",IFERROR(VLOOKUP(O14,Gemeindeverzeichnis!$P$2:$Q$2188,2,FALSE),"Ort bitte manuell eintragen"))</f>
        <v/>
      </c>
      <c r="Q14" s="15"/>
      <c r="R14" s="20"/>
      <c r="S14" s="44"/>
      <c r="T14" s="20"/>
      <c r="U14" s="15"/>
      <c r="V14" s="55"/>
      <c r="W14" s="56"/>
      <c r="X14" s="56"/>
      <c r="Y14" s="15"/>
      <c r="Z14" s="57"/>
      <c r="AA14" s="15"/>
      <c r="AB14" s="58"/>
      <c r="AC14" s="54"/>
      <c r="AD14" s="15"/>
      <c r="AE14" s="20"/>
      <c r="AF14" s="20"/>
      <c r="AG14" s="16"/>
      <c r="AH14" s="59">
        <f t="shared" si="0"/>
        <v>1900</v>
      </c>
      <c r="AI14" s="59" t="str">
        <f>IF(Tabelle1[[#This Row],[Uhrzeit von]]="","",Tabelle1[[#This Row],[Uhrzeit bis]]-Tabelle1[[#This Row],[Uhrzeit von]])</f>
        <v/>
      </c>
    </row>
    <row r="15" spans="1:38" x14ac:dyDescent="0.25">
      <c r="A15" s="23" t="str">
        <f>IF(Tabelle1[[#This Row],[Unternehmen]]="","",A14+1)</f>
        <v/>
      </c>
      <c r="B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 s="15"/>
      <c r="D15" s="20"/>
      <c r="E15" s="54"/>
      <c r="F15" s="54"/>
      <c r="G15" s="20"/>
      <c r="H15" s="76"/>
      <c r="I15" s="57"/>
      <c r="J15" s="20" t="str">
        <f>IF(I15="","",IFERROR(VLOOKUP(I15,Gemeindeverzeichnis!$P$2:$Q$2188,2,FALSE),"Ort bitte manuell eintragen"))</f>
        <v/>
      </c>
      <c r="K15" s="15"/>
      <c r="L15" s="54"/>
      <c r="M15" s="54"/>
      <c r="N15" s="75"/>
      <c r="O15" s="57"/>
      <c r="P15" s="54" t="str">
        <f>IF(O15="","",IFERROR(VLOOKUP(O15,Gemeindeverzeichnis!$P$2:$Q$2188,2,FALSE),"Ort bitte manuell eintragen"))</f>
        <v/>
      </c>
      <c r="Q15" s="15"/>
      <c r="R15" s="20"/>
      <c r="S15" s="44"/>
      <c r="T15" s="20"/>
      <c r="U15" s="15"/>
      <c r="V15" s="55"/>
      <c r="W15" s="56"/>
      <c r="X15" s="56"/>
      <c r="Y15" s="15"/>
      <c r="Z15" s="57"/>
      <c r="AA15" s="15"/>
      <c r="AB15" s="58"/>
      <c r="AC15" s="54"/>
      <c r="AD15" s="15"/>
      <c r="AE15" s="20"/>
      <c r="AF15" s="20"/>
      <c r="AG15" s="16"/>
      <c r="AH15" s="59">
        <f t="shared" si="0"/>
        <v>1900</v>
      </c>
      <c r="AI15" s="59" t="str">
        <f>IF(Tabelle1[[#This Row],[Uhrzeit von]]="","",Tabelle1[[#This Row],[Uhrzeit bis]]-Tabelle1[[#This Row],[Uhrzeit von]])</f>
        <v/>
      </c>
    </row>
    <row r="16" spans="1:38" x14ac:dyDescent="0.25">
      <c r="A16" s="23" t="str">
        <f>IF(Tabelle1[[#This Row],[Unternehmen]]="","",A15+1)</f>
        <v/>
      </c>
      <c r="B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 s="15"/>
      <c r="D16" s="20"/>
      <c r="E16" s="54"/>
      <c r="F16" s="54"/>
      <c r="G16" s="20"/>
      <c r="H16" s="76"/>
      <c r="I16" s="54"/>
      <c r="J16" s="20" t="str">
        <f>IF(I16="","",IFERROR(VLOOKUP(I16,Gemeindeverzeichnis!$P$2:$Q$2188,2,FALSE),"Ort bitte manuell eintragen"))</f>
        <v/>
      </c>
      <c r="K16" s="15"/>
      <c r="L16" s="54"/>
      <c r="M16" s="54"/>
      <c r="N16" s="75"/>
      <c r="O16" s="54"/>
      <c r="P16" s="54" t="str">
        <f>IF(O16="","",IFERROR(VLOOKUP(O16,Gemeindeverzeichnis!$P$2:$Q$2188,2,FALSE),"Ort bitte manuell eintragen"))</f>
        <v/>
      </c>
      <c r="Q16" s="15"/>
      <c r="R16" s="20"/>
      <c r="S16" s="44"/>
      <c r="T16" s="20"/>
      <c r="U16" s="15"/>
      <c r="V16" s="55"/>
      <c r="W16" s="56"/>
      <c r="X16" s="56"/>
      <c r="Y16" s="15"/>
      <c r="Z16" s="57"/>
      <c r="AA16" s="15"/>
      <c r="AB16" s="58"/>
      <c r="AC16" s="54"/>
      <c r="AD16" s="15"/>
      <c r="AE16" s="20"/>
      <c r="AF16" s="20"/>
      <c r="AG16" s="16"/>
      <c r="AH16" s="59">
        <f t="shared" si="0"/>
        <v>1900</v>
      </c>
      <c r="AI16" s="59" t="str">
        <f>IF(Tabelle1[[#This Row],[Uhrzeit von]]="","",Tabelle1[[#This Row],[Uhrzeit bis]]-Tabelle1[[#This Row],[Uhrzeit von]])</f>
        <v/>
      </c>
    </row>
    <row r="17" spans="1:35" x14ac:dyDescent="0.25">
      <c r="A17" s="23" t="str">
        <f>IF(Tabelle1[[#This Row],[Unternehmen]]="","",A16+1)</f>
        <v/>
      </c>
      <c r="B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 s="15"/>
      <c r="D17" s="20"/>
      <c r="E17" s="54"/>
      <c r="F17" s="54"/>
      <c r="G17" s="20"/>
      <c r="H17" s="76"/>
      <c r="I17" s="54"/>
      <c r="J17" s="20" t="str">
        <f>IF(I17="","",IFERROR(VLOOKUP(I17,Gemeindeverzeichnis!$P$2:$Q$2188,2,FALSE),"Ort bitte manuell eintragen"))</f>
        <v/>
      </c>
      <c r="K17" s="15"/>
      <c r="L17" s="54"/>
      <c r="M17" s="54"/>
      <c r="N17" s="75"/>
      <c r="O17" s="54"/>
      <c r="P17" s="54" t="str">
        <f>IF(O17="","",IFERROR(VLOOKUP(O17,Gemeindeverzeichnis!$P$2:$Q$2188,2,FALSE),"Ort bitte manuell eintragen"))</f>
        <v/>
      </c>
      <c r="Q17" s="15"/>
      <c r="R17" s="20"/>
      <c r="S17" s="44"/>
      <c r="T17" s="20"/>
      <c r="U17" s="15"/>
      <c r="V17" s="55"/>
      <c r="W17" s="56"/>
      <c r="X17" s="56"/>
      <c r="Y17" s="15"/>
      <c r="Z17" s="57"/>
      <c r="AA17" s="15"/>
      <c r="AB17" s="58"/>
      <c r="AC17" s="54"/>
      <c r="AD17" s="15"/>
      <c r="AE17" s="20"/>
      <c r="AF17" s="20"/>
      <c r="AG17" s="16"/>
      <c r="AH17" s="59">
        <f t="shared" si="0"/>
        <v>1900</v>
      </c>
      <c r="AI17" s="59" t="str">
        <f>IF(Tabelle1[[#This Row],[Uhrzeit von]]="","",Tabelle1[[#This Row],[Uhrzeit bis]]-Tabelle1[[#This Row],[Uhrzeit von]])</f>
        <v/>
      </c>
    </row>
    <row r="18" spans="1:35" x14ac:dyDescent="0.25">
      <c r="A18" s="23" t="str">
        <f>IF(Tabelle1[[#This Row],[Unternehmen]]="","",A17+1)</f>
        <v/>
      </c>
      <c r="B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 s="15"/>
      <c r="D18" s="20"/>
      <c r="E18" s="54"/>
      <c r="F18" s="54"/>
      <c r="G18" s="20"/>
      <c r="H18" s="76"/>
      <c r="I18" s="54"/>
      <c r="J18" s="20" t="str">
        <f>IF(I18="","",IFERROR(VLOOKUP(I18,Gemeindeverzeichnis!$P$2:$Q$2188,2,FALSE),"Ort bitte manuell eintragen"))</f>
        <v/>
      </c>
      <c r="K18" s="15"/>
      <c r="L18" s="54"/>
      <c r="M18" s="54"/>
      <c r="N18" s="75"/>
      <c r="O18" s="54"/>
      <c r="P18" s="54" t="str">
        <f>IF(O18="","",IFERROR(VLOOKUP(O18,Gemeindeverzeichnis!$P$2:$Q$2188,2,FALSE),"Ort bitte manuell eintragen"))</f>
        <v/>
      </c>
      <c r="Q18" s="15"/>
      <c r="R18" s="20"/>
      <c r="S18" s="44"/>
      <c r="T18" s="20"/>
      <c r="U18" s="15"/>
      <c r="V18" s="55"/>
      <c r="W18" s="56"/>
      <c r="X18" s="56"/>
      <c r="Y18" s="15"/>
      <c r="Z18" s="57"/>
      <c r="AA18" s="15"/>
      <c r="AB18" s="58"/>
      <c r="AC18" s="54"/>
      <c r="AD18" s="15"/>
      <c r="AE18" s="20"/>
      <c r="AF18" s="20"/>
      <c r="AG18" s="16"/>
      <c r="AH18" s="59">
        <f t="shared" si="0"/>
        <v>1900</v>
      </c>
      <c r="AI18" s="59" t="str">
        <f>IF(Tabelle1[[#This Row],[Uhrzeit von]]="","",Tabelle1[[#This Row],[Uhrzeit bis]]-Tabelle1[[#This Row],[Uhrzeit von]])</f>
        <v/>
      </c>
    </row>
    <row r="19" spans="1:35" x14ac:dyDescent="0.25">
      <c r="A19" s="23" t="str">
        <f>IF(Tabelle1[[#This Row],[Unternehmen]]="","",A18+1)</f>
        <v/>
      </c>
      <c r="B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 s="15"/>
      <c r="D19" s="20"/>
      <c r="E19" s="54"/>
      <c r="F19" s="54"/>
      <c r="G19" s="20"/>
      <c r="H19" s="76"/>
      <c r="I19" s="54"/>
      <c r="J19" s="20" t="str">
        <f>IF(I19="","",IFERROR(VLOOKUP(I19,Gemeindeverzeichnis!$P$2:$Q$2188,2,FALSE),"Ort bitte manuell eintragen"))</f>
        <v/>
      </c>
      <c r="K19" s="15"/>
      <c r="L19" s="54"/>
      <c r="M19" s="54"/>
      <c r="N19" s="75"/>
      <c r="O19" s="54"/>
      <c r="P19" s="54" t="str">
        <f>IF(O19="","",IFERROR(VLOOKUP(O19,Gemeindeverzeichnis!$P$2:$Q$2188,2,FALSE),"Ort bitte manuell eintragen"))</f>
        <v/>
      </c>
      <c r="Q19" s="15"/>
      <c r="R19" s="20"/>
      <c r="S19" s="44"/>
      <c r="T19" s="20"/>
      <c r="U19" s="15"/>
      <c r="V19" s="55"/>
      <c r="W19" s="56"/>
      <c r="X19" s="56"/>
      <c r="Y19" s="15"/>
      <c r="Z19" s="57"/>
      <c r="AA19" s="15"/>
      <c r="AB19" s="58"/>
      <c r="AC19" s="54"/>
      <c r="AD19" s="15"/>
      <c r="AE19" s="20"/>
      <c r="AF19" s="20"/>
      <c r="AG19" s="16"/>
      <c r="AH19" s="59">
        <f t="shared" si="0"/>
        <v>1900</v>
      </c>
      <c r="AI19" s="59" t="str">
        <f>IF(Tabelle1[[#This Row],[Uhrzeit von]]="","",Tabelle1[[#This Row],[Uhrzeit bis]]-Tabelle1[[#This Row],[Uhrzeit von]])</f>
        <v/>
      </c>
    </row>
    <row r="20" spans="1:35" x14ac:dyDescent="0.25">
      <c r="A20" s="23" t="str">
        <f>IF(Tabelle1[[#This Row],[Unternehmen]]="","",A19+1)</f>
        <v/>
      </c>
      <c r="B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 s="15"/>
      <c r="D20" s="20"/>
      <c r="E20" s="54"/>
      <c r="F20" s="54"/>
      <c r="G20" s="20"/>
      <c r="H20" s="76"/>
      <c r="I20" s="54"/>
      <c r="J20" s="20" t="str">
        <f>IF(I20="","",IFERROR(VLOOKUP(I20,Gemeindeverzeichnis!$P$2:$Q$2188,2,FALSE),"Ort bitte manuell eintragen"))</f>
        <v/>
      </c>
      <c r="K20" s="15"/>
      <c r="L20" s="54"/>
      <c r="M20" s="54"/>
      <c r="N20" s="75"/>
      <c r="O20" s="54"/>
      <c r="P20" s="54" t="str">
        <f>IF(O20="","",IFERROR(VLOOKUP(O20,Gemeindeverzeichnis!$P$2:$Q$2188,2,FALSE),"Ort bitte manuell eintragen"))</f>
        <v/>
      </c>
      <c r="Q20" s="15"/>
      <c r="R20" s="20"/>
      <c r="S20" s="44"/>
      <c r="T20" s="20"/>
      <c r="U20" s="15"/>
      <c r="V20" s="55"/>
      <c r="W20" s="56"/>
      <c r="X20" s="56"/>
      <c r="Y20" s="15"/>
      <c r="Z20" s="57"/>
      <c r="AA20" s="15"/>
      <c r="AB20" s="58"/>
      <c r="AC20" s="54"/>
      <c r="AD20" s="15"/>
      <c r="AE20" s="20"/>
      <c r="AF20" s="20"/>
      <c r="AG20" s="16"/>
      <c r="AH20" s="59">
        <f t="shared" si="0"/>
        <v>1900</v>
      </c>
      <c r="AI20" s="59" t="str">
        <f>IF(Tabelle1[[#This Row],[Uhrzeit von]]="","",Tabelle1[[#This Row],[Uhrzeit bis]]-Tabelle1[[#This Row],[Uhrzeit von]])</f>
        <v/>
      </c>
    </row>
    <row r="21" spans="1:35" x14ac:dyDescent="0.25">
      <c r="A21" s="23" t="str">
        <f>IF(Tabelle1[[#This Row],[Unternehmen]]="","",A20+1)</f>
        <v/>
      </c>
      <c r="B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 s="15"/>
      <c r="D21" s="20"/>
      <c r="E21" s="54"/>
      <c r="F21" s="54"/>
      <c r="G21" s="20"/>
      <c r="H21" s="76"/>
      <c r="I21" s="54"/>
      <c r="J21" s="20" t="str">
        <f>IF(I21="","",IFERROR(VLOOKUP(I21,Gemeindeverzeichnis!$P$2:$Q$2188,2,FALSE),"Ort bitte manuell eintragen"))</f>
        <v/>
      </c>
      <c r="K21" s="15"/>
      <c r="L21" s="54"/>
      <c r="M21" s="54"/>
      <c r="N21" s="75"/>
      <c r="O21" s="54"/>
      <c r="P21" s="54" t="str">
        <f>IF(O21="","",IFERROR(VLOOKUP(O21,Gemeindeverzeichnis!$P$2:$Q$2188,2,FALSE),"Ort bitte manuell eintragen"))</f>
        <v/>
      </c>
      <c r="Q21" s="15"/>
      <c r="R21" s="20"/>
      <c r="S21" s="44"/>
      <c r="T21" s="20"/>
      <c r="U21" s="15"/>
      <c r="V21" s="55"/>
      <c r="W21" s="56"/>
      <c r="X21" s="56"/>
      <c r="Y21" s="15"/>
      <c r="Z21" s="57"/>
      <c r="AA21" s="15"/>
      <c r="AB21" s="58"/>
      <c r="AC21" s="54"/>
      <c r="AD21" s="15"/>
      <c r="AE21" s="20"/>
      <c r="AF21" s="20"/>
      <c r="AG21" s="16"/>
      <c r="AH21" s="59">
        <f t="shared" si="0"/>
        <v>1900</v>
      </c>
      <c r="AI21" s="59" t="str">
        <f>IF(Tabelle1[[#This Row],[Uhrzeit von]]="","",Tabelle1[[#This Row],[Uhrzeit bis]]-Tabelle1[[#This Row],[Uhrzeit von]])</f>
        <v/>
      </c>
    </row>
    <row r="22" spans="1:35" x14ac:dyDescent="0.25">
      <c r="A22" s="23" t="str">
        <f>IF(Tabelle1[[#This Row],[Unternehmen]]="","",A21+1)</f>
        <v/>
      </c>
      <c r="B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 s="15"/>
      <c r="D22" s="20"/>
      <c r="E22" s="54"/>
      <c r="F22" s="54"/>
      <c r="G22" s="20"/>
      <c r="H22" s="76"/>
      <c r="I22" s="54"/>
      <c r="J22" s="20" t="str">
        <f>IF(I22="","",IFERROR(VLOOKUP(I22,Gemeindeverzeichnis!$P$2:$Q$2188,2,FALSE),"Ort bitte manuell eintragen"))</f>
        <v/>
      </c>
      <c r="K22" s="15"/>
      <c r="L22" s="54"/>
      <c r="M22" s="54"/>
      <c r="N22" s="75"/>
      <c r="O22" s="54"/>
      <c r="P22" s="54" t="str">
        <f>IF(O22="","",IFERROR(VLOOKUP(O22,Gemeindeverzeichnis!$P$2:$Q$2188,2,FALSE),"Ort bitte manuell eintragen"))</f>
        <v/>
      </c>
      <c r="Q22" s="15"/>
      <c r="R22" s="20"/>
      <c r="S22" s="44"/>
      <c r="T22" s="20"/>
      <c r="U22" s="15"/>
      <c r="V22" s="55"/>
      <c r="W22" s="56"/>
      <c r="X22" s="56"/>
      <c r="Y22" s="15"/>
      <c r="Z22" s="57"/>
      <c r="AA22" s="15"/>
      <c r="AB22" s="58"/>
      <c r="AC22" s="54"/>
      <c r="AD22" s="15"/>
      <c r="AE22" s="20"/>
      <c r="AF22" s="20"/>
      <c r="AG22" s="16"/>
      <c r="AH22" s="59">
        <f t="shared" si="0"/>
        <v>1900</v>
      </c>
      <c r="AI22" s="59" t="str">
        <f>IF(Tabelle1[[#This Row],[Uhrzeit von]]="","",Tabelle1[[#This Row],[Uhrzeit bis]]-Tabelle1[[#This Row],[Uhrzeit von]])</f>
        <v/>
      </c>
    </row>
    <row r="23" spans="1:35" x14ac:dyDescent="0.25">
      <c r="A23" s="23" t="str">
        <f>IF(Tabelle1[[#This Row],[Unternehmen]]="","",A22+1)</f>
        <v/>
      </c>
      <c r="B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 s="15"/>
      <c r="D23" s="20"/>
      <c r="E23" s="54"/>
      <c r="F23" s="54"/>
      <c r="G23" s="20"/>
      <c r="H23" s="76"/>
      <c r="I23" s="54"/>
      <c r="J23" s="20" t="str">
        <f>IF(I23="","",IFERROR(VLOOKUP(I23,Gemeindeverzeichnis!$P$2:$Q$2188,2,FALSE),"Ort bitte manuell eintragen"))</f>
        <v/>
      </c>
      <c r="K23" s="15"/>
      <c r="L23" s="54"/>
      <c r="M23" s="54"/>
      <c r="N23" s="75"/>
      <c r="O23" s="54"/>
      <c r="P23" s="54" t="str">
        <f>IF(O23="","",IFERROR(VLOOKUP(O23,Gemeindeverzeichnis!$P$2:$Q$2188,2,FALSE),"Ort bitte manuell eintragen"))</f>
        <v/>
      </c>
      <c r="Q23" s="15"/>
      <c r="R23" s="20"/>
      <c r="S23" s="44"/>
      <c r="T23" s="20"/>
      <c r="U23" s="15"/>
      <c r="V23" s="55"/>
      <c r="W23" s="56"/>
      <c r="X23" s="56"/>
      <c r="Y23" s="15"/>
      <c r="Z23" s="57"/>
      <c r="AA23" s="15"/>
      <c r="AB23" s="58"/>
      <c r="AC23" s="54"/>
      <c r="AD23" s="15"/>
      <c r="AE23" s="20"/>
      <c r="AF23" s="20"/>
      <c r="AG23" s="16"/>
      <c r="AH23" s="59">
        <f t="shared" si="0"/>
        <v>1900</v>
      </c>
      <c r="AI23" s="59" t="str">
        <f>IF(Tabelle1[[#This Row],[Uhrzeit von]]="","",Tabelle1[[#This Row],[Uhrzeit bis]]-Tabelle1[[#This Row],[Uhrzeit von]])</f>
        <v/>
      </c>
    </row>
    <row r="24" spans="1:35" x14ac:dyDescent="0.25">
      <c r="A24" s="23" t="str">
        <f>IF(Tabelle1[[#This Row],[Unternehmen]]="","",A23+1)</f>
        <v/>
      </c>
      <c r="B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 s="15"/>
      <c r="D24" s="20"/>
      <c r="E24" s="54"/>
      <c r="F24" s="54"/>
      <c r="G24" s="20"/>
      <c r="H24" s="76"/>
      <c r="I24" s="54"/>
      <c r="J24" s="20" t="str">
        <f>IF(I24="","",IFERROR(VLOOKUP(I24,Gemeindeverzeichnis!$P$2:$Q$2188,2,FALSE),"Ort bitte manuell eintragen"))</f>
        <v/>
      </c>
      <c r="K24" s="15"/>
      <c r="L24" s="54"/>
      <c r="M24" s="54"/>
      <c r="N24" s="75"/>
      <c r="O24" s="54"/>
      <c r="P24" s="54" t="str">
        <f>IF(O24="","",IFERROR(VLOOKUP(O24,Gemeindeverzeichnis!$P$2:$Q$2188,2,FALSE),"Ort bitte manuell eintragen"))</f>
        <v/>
      </c>
      <c r="Q24" s="15"/>
      <c r="R24" s="20"/>
      <c r="S24" s="44"/>
      <c r="T24" s="20"/>
      <c r="U24" s="15"/>
      <c r="V24" s="55"/>
      <c r="W24" s="56"/>
      <c r="X24" s="56"/>
      <c r="Y24" s="15"/>
      <c r="Z24" s="57"/>
      <c r="AA24" s="15"/>
      <c r="AB24" s="58"/>
      <c r="AC24" s="54"/>
      <c r="AD24" s="15"/>
      <c r="AE24" s="20"/>
      <c r="AF24" s="20"/>
      <c r="AG24" s="16"/>
      <c r="AH24" s="59">
        <f t="shared" si="0"/>
        <v>1900</v>
      </c>
      <c r="AI24" s="59" t="str">
        <f>IF(Tabelle1[[#This Row],[Uhrzeit von]]="","",Tabelle1[[#This Row],[Uhrzeit bis]]-Tabelle1[[#This Row],[Uhrzeit von]])</f>
        <v/>
      </c>
    </row>
    <row r="25" spans="1:35" x14ac:dyDescent="0.25">
      <c r="A25" s="23" t="str">
        <f>IF(Tabelle1[[#This Row],[Unternehmen]]="","",A24+1)</f>
        <v/>
      </c>
      <c r="B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 s="15"/>
      <c r="D25" s="20"/>
      <c r="E25" s="54"/>
      <c r="F25" s="54"/>
      <c r="G25" s="20"/>
      <c r="H25" s="76"/>
      <c r="I25" s="54"/>
      <c r="J25" s="20" t="str">
        <f>IF(I25="","",IFERROR(VLOOKUP(I25,Gemeindeverzeichnis!$P$2:$Q$2188,2,FALSE),"Ort bitte manuell eintragen"))</f>
        <v/>
      </c>
      <c r="K25" s="15"/>
      <c r="L25" s="54"/>
      <c r="M25" s="54"/>
      <c r="N25" s="75"/>
      <c r="O25" s="54"/>
      <c r="P25" s="54" t="str">
        <f>IF(O25="","",IFERROR(VLOOKUP(O25,Gemeindeverzeichnis!$P$2:$Q$2188,2,FALSE),"Ort bitte manuell eintragen"))</f>
        <v/>
      </c>
      <c r="Q25" s="15"/>
      <c r="R25" s="20"/>
      <c r="S25" s="44"/>
      <c r="T25" s="20"/>
      <c r="U25" s="15"/>
      <c r="V25" s="55"/>
      <c r="W25" s="56"/>
      <c r="X25" s="56"/>
      <c r="Y25" s="15"/>
      <c r="Z25" s="57"/>
      <c r="AA25" s="15"/>
      <c r="AB25" s="58"/>
      <c r="AC25" s="54"/>
      <c r="AD25" s="15"/>
      <c r="AE25" s="20"/>
      <c r="AF25" s="20"/>
      <c r="AG25" s="16"/>
      <c r="AH25" s="59">
        <f t="shared" si="0"/>
        <v>1900</v>
      </c>
      <c r="AI25" s="59" t="str">
        <f>IF(Tabelle1[[#This Row],[Uhrzeit von]]="","",Tabelle1[[#This Row],[Uhrzeit bis]]-Tabelle1[[#This Row],[Uhrzeit von]])</f>
        <v/>
      </c>
    </row>
    <row r="26" spans="1:35" x14ac:dyDescent="0.25">
      <c r="A26" s="23" t="str">
        <f>IF(Tabelle1[[#This Row],[Unternehmen]]="","",A25+1)</f>
        <v/>
      </c>
      <c r="B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 s="15"/>
      <c r="D26" s="20"/>
      <c r="E26" s="54"/>
      <c r="F26" s="54"/>
      <c r="G26" s="20"/>
      <c r="H26" s="76"/>
      <c r="I26" s="54"/>
      <c r="J26" s="20" t="str">
        <f>IF(I26="","",IFERROR(VLOOKUP(I26,Gemeindeverzeichnis!$P$2:$Q$2188,2,FALSE),"Ort bitte manuell eintragen"))</f>
        <v/>
      </c>
      <c r="K26" s="15"/>
      <c r="L26" s="54"/>
      <c r="M26" s="54"/>
      <c r="N26" s="75"/>
      <c r="O26" s="54"/>
      <c r="P26" s="54" t="str">
        <f>IF(O26="","",IFERROR(VLOOKUP(O26,Gemeindeverzeichnis!$P$2:$Q$2188,2,FALSE),"Ort bitte manuell eintragen"))</f>
        <v/>
      </c>
      <c r="Q26" s="15"/>
      <c r="R26" s="20"/>
      <c r="S26" s="44"/>
      <c r="T26" s="20"/>
      <c r="U26" s="15"/>
      <c r="V26" s="55"/>
      <c r="W26" s="56"/>
      <c r="X26" s="56"/>
      <c r="Y26" s="15"/>
      <c r="Z26" s="57"/>
      <c r="AA26" s="15"/>
      <c r="AB26" s="58"/>
      <c r="AC26" s="54"/>
      <c r="AD26" s="15"/>
      <c r="AE26" s="20"/>
      <c r="AF26" s="20"/>
      <c r="AG26" s="16"/>
      <c r="AH26" s="59">
        <f t="shared" si="0"/>
        <v>1900</v>
      </c>
      <c r="AI26" s="59" t="str">
        <f>IF(Tabelle1[[#This Row],[Uhrzeit von]]="","",Tabelle1[[#This Row],[Uhrzeit bis]]-Tabelle1[[#This Row],[Uhrzeit von]])</f>
        <v/>
      </c>
    </row>
    <row r="27" spans="1:35" x14ac:dyDescent="0.25">
      <c r="A27" s="23" t="str">
        <f>IF(Tabelle1[[#This Row],[Unternehmen]]="","",A26+1)</f>
        <v/>
      </c>
      <c r="B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 s="15"/>
      <c r="D27" s="20"/>
      <c r="E27" s="54"/>
      <c r="F27" s="54"/>
      <c r="G27" s="20"/>
      <c r="H27" s="76"/>
      <c r="I27" s="54"/>
      <c r="J27" s="20" t="str">
        <f>IF(I27="","",IFERROR(VLOOKUP(I27,Gemeindeverzeichnis!$P$2:$Q$2188,2,FALSE),"Ort bitte manuell eintragen"))</f>
        <v/>
      </c>
      <c r="K27" s="15"/>
      <c r="L27" s="54"/>
      <c r="M27" s="54"/>
      <c r="N27" s="75"/>
      <c r="O27" s="54"/>
      <c r="P27" s="54" t="str">
        <f>IF(O27="","",IFERROR(VLOOKUP(O27,Gemeindeverzeichnis!$P$2:$Q$2188,2,FALSE),"Ort bitte manuell eintragen"))</f>
        <v/>
      </c>
      <c r="Q27" s="15"/>
      <c r="R27" s="20"/>
      <c r="S27" s="44"/>
      <c r="T27" s="20"/>
      <c r="U27" s="15"/>
      <c r="V27" s="55"/>
      <c r="W27" s="56"/>
      <c r="X27" s="56"/>
      <c r="Y27" s="15"/>
      <c r="Z27" s="57"/>
      <c r="AA27" s="15"/>
      <c r="AB27" s="58"/>
      <c r="AC27" s="54"/>
      <c r="AD27" s="15"/>
      <c r="AE27" s="20"/>
      <c r="AF27" s="20"/>
      <c r="AG27" s="16"/>
      <c r="AH27" s="59">
        <f t="shared" si="0"/>
        <v>1900</v>
      </c>
      <c r="AI27" s="59" t="str">
        <f>IF(Tabelle1[[#This Row],[Uhrzeit von]]="","",Tabelle1[[#This Row],[Uhrzeit bis]]-Tabelle1[[#This Row],[Uhrzeit von]])</f>
        <v/>
      </c>
    </row>
    <row r="28" spans="1:35" x14ac:dyDescent="0.25">
      <c r="A28" s="23" t="str">
        <f>IF(Tabelle1[[#This Row],[Unternehmen]]="","",A27+1)</f>
        <v/>
      </c>
      <c r="B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 s="15"/>
      <c r="D28" s="20"/>
      <c r="E28" s="54"/>
      <c r="F28" s="54"/>
      <c r="G28" s="20"/>
      <c r="H28" s="76"/>
      <c r="I28" s="54"/>
      <c r="J28" s="20" t="str">
        <f>IF(I28="","",IFERROR(VLOOKUP(I28,Gemeindeverzeichnis!$P$2:$Q$2188,2,FALSE),"Ort bitte manuell eintragen"))</f>
        <v/>
      </c>
      <c r="K28" s="15"/>
      <c r="L28" s="54"/>
      <c r="M28" s="54"/>
      <c r="N28" s="75"/>
      <c r="O28" s="54"/>
      <c r="P28" s="54" t="str">
        <f>IF(O28="","",IFERROR(VLOOKUP(O28,Gemeindeverzeichnis!$P$2:$Q$2188,2,FALSE),"Ort bitte manuell eintragen"))</f>
        <v/>
      </c>
      <c r="Q28" s="15"/>
      <c r="R28" s="20"/>
      <c r="S28" s="44"/>
      <c r="T28" s="20"/>
      <c r="U28" s="15"/>
      <c r="V28" s="55"/>
      <c r="W28" s="56"/>
      <c r="X28" s="56"/>
      <c r="Y28" s="15"/>
      <c r="Z28" s="57"/>
      <c r="AA28" s="15"/>
      <c r="AB28" s="58"/>
      <c r="AC28" s="54"/>
      <c r="AD28" s="15"/>
      <c r="AE28" s="20"/>
      <c r="AF28" s="20"/>
      <c r="AG28" s="16"/>
      <c r="AH28" s="59">
        <f t="shared" si="0"/>
        <v>1900</v>
      </c>
      <c r="AI28" s="59" t="str">
        <f>IF(Tabelle1[[#This Row],[Uhrzeit von]]="","",Tabelle1[[#This Row],[Uhrzeit bis]]-Tabelle1[[#This Row],[Uhrzeit von]])</f>
        <v/>
      </c>
    </row>
    <row r="29" spans="1:35" x14ac:dyDescent="0.25">
      <c r="A29" s="23" t="str">
        <f>IF(Tabelle1[[#This Row],[Unternehmen]]="","",A28+1)</f>
        <v/>
      </c>
      <c r="B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 s="15"/>
      <c r="D29" s="20"/>
      <c r="E29" s="54"/>
      <c r="F29" s="54"/>
      <c r="G29" s="20"/>
      <c r="H29" s="76"/>
      <c r="I29" s="54"/>
      <c r="J29" s="20" t="str">
        <f>IF(I29="","",IFERROR(VLOOKUP(I29,Gemeindeverzeichnis!$P$2:$Q$2188,2,FALSE),"Ort bitte manuell eintragen"))</f>
        <v/>
      </c>
      <c r="K29" s="15"/>
      <c r="L29" s="54"/>
      <c r="M29" s="54"/>
      <c r="N29" s="75"/>
      <c r="O29" s="54"/>
      <c r="P29" s="54" t="str">
        <f>IF(O29="","",IFERROR(VLOOKUP(O29,Gemeindeverzeichnis!$P$2:$Q$2188,2,FALSE),"Ort bitte manuell eintragen"))</f>
        <v/>
      </c>
      <c r="Q29" s="15"/>
      <c r="R29" s="20"/>
      <c r="S29" s="44"/>
      <c r="T29" s="20"/>
      <c r="U29" s="15"/>
      <c r="V29" s="55"/>
      <c r="W29" s="56"/>
      <c r="X29" s="56"/>
      <c r="Y29" s="15"/>
      <c r="Z29" s="57"/>
      <c r="AA29" s="15"/>
      <c r="AB29" s="58"/>
      <c r="AC29" s="54"/>
      <c r="AD29" s="15"/>
      <c r="AE29" s="20"/>
      <c r="AF29" s="20"/>
      <c r="AG29" s="16"/>
      <c r="AH29" s="59">
        <f t="shared" si="0"/>
        <v>1900</v>
      </c>
      <c r="AI29" s="59" t="str">
        <f>IF(Tabelle1[[#This Row],[Uhrzeit von]]="","",Tabelle1[[#This Row],[Uhrzeit bis]]-Tabelle1[[#This Row],[Uhrzeit von]])</f>
        <v/>
      </c>
    </row>
    <row r="30" spans="1:35" x14ac:dyDescent="0.25">
      <c r="A30" s="23" t="str">
        <f>IF(Tabelle1[[#This Row],[Unternehmen]]="","",A29+1)</f>
        <v/>
      </c>
      <c r="B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 s="15"/>
      <c r="D30" s="20"/>
      <c r="E30" s="54"/>
      <c r="F30" s="54"/>
      <c r="G30" s="20"/>
      <c r="H30" s="76"/>
      <c r="I30" s="54"/>
      <c r="J30" s="20" t="str">
        <f>IF(I30="","",IFERROR(VLOOKUP(I30,Gemeindeverzeichnis!$P$2:$Q$2188,2,FALSE),"Ort bitte manuell eintragen"))</f>
        <v/>
      </c>
      <c r="K30" s="15"/>
      <c r="L30" s="54"/>
      <c r="M30" s="54"/>
      <c r="N30" s="75"/>
      <c r="O30" s="54"/>
      <c r="P30" s="54" t="str">
        <f>IF(O30="","",IFERROR(VLOOKUP(O30,Gemeindeverzeichnis!$P$2:$Q$2188,2,FALSE),"Ort bitte manuell eintragen"))</f>
        <v/>
      </c>
      <c r="Q30" s="15"/>
      <c r="R30" s="20"/>
      <c r="S30" s="44"/>
      <c r="T30" s="20"/>
      <c r="U30" s="15"/>
      <c r="V30" s="55"/>
      <c r="W30" s="56"/>
      <c r="X30" s="56"/>
      <c r="Y30" s="15"/>
      <c r="Z30" s="57"/>
      <c r="AA30" s="15"/>
      <c r="AB30" s="58"/>
      <c r="AC30" s="54"/>
      <c r="AD30" s="15"/>
      <c r="AE30" s="20"/>
      <c r="AF30" s="20"/>
      <c r="AG30" s="16"/>
      <c r="AH30" s="59">
        <f t="shared" si="0"/>
        <v>1900</v>
      </c>
      <c r="AI30" s="59" t="str">
        <f>IF(Tabelle1[[#This Row],[Uhrzeit von]]="","",Tabelle1[[#This Row],[Uhrzeit bis]]-Tabelle1[[#This Row],[Uhrzeit von]])</f>
        <v/>
      </c>
    </row>
    <row r="31" spans="1:35" x14ac:dyDescent="0.25">
      <c r="A31" s="23" t="str">
        <f>IF(Tabelle1[[#This Row],[Unternehmen]]="","",A30+1)</f>
        <v/>
      </c>
      <c r="B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 s="15"/>
      <c r="D31" s="20"/>
      <c r="E31" s="54"/>
      <c r="F31" s="54"/>
      <c r="G31" s="20"/>
      <c r="H31" s="76"/>
      <c r="I31" s="54"/>
      <c r="J31" s="20" t="str">
        <f>IF(I31="","",IFERROR(VLOOKUP(I31,Gemeindeverzeichnis!$P$2:$Q$2188,2,FALSE),"Ort bitte manuell eintragen"))</f>
        <v/>
      </c>
      <c r="K31" s="15"/>
      <c r="L31" s="54"/>
      <c r="M31" s="54"/>
      <c r="N31" s="75"/>
      <c r="O31" s="54"/>
      <c r="P31" s="54" t="str">
        <f>IF(O31="","",IFERROR(VLOOKUP(O31,Gemeindeverzeichnis!$P$2:$Q$2188,2,FALSE),"Ort bitte manuell eintragen"))</f>
        <v/>
      </c>
      <c r="Q31" s="15"/>
      <c r="R31" s="20"/>
      <c r="S31" s="44"/>
      <c r="T31" s="20"/>
      <c r="U31" s="15"/>
      <c r="V31" s="55"/>
      <c r="W31" s="56"/>
      <c r="X31" s="56"/>
      <c r="Y31" s="15"/>
      <c r="Z31" s="57"/>
      <c r="AA31" s="15"/>
      <c r="AB31" s="58"/>
      <c r="AC31" s="54"/>
      <c r="AD31" s="15"/>
      <c r="AE31" s="20"/>
      <c r="AF31" s="20"/>
      <c r="AG31" s="16"/>
      <c r="AH31" s="59">
        <f t="shared" si="0"/>
        <v>1900</v>
      </c>
      <c r="AI31" s="59" t="str">
        <f>IF(Tabelle1[[#This Row],[Uhrzeit von]]="","",Tabelle1[[#This Row],[Uhrzeit bis]]-Tabelle1[[#This Row],[Uhrzeit von]])</f>
        <v/>
      </c>
    </row>
    <row r="32" spans="1:35" x14ac:dyDescent="0.25">
      <c r="A32" s="23" t="str">
        <f>IF(Tabelle1[[#This Row],[Unternehmen]]="","",A31+1)</f>
        <v/>
      </c>
      <c r="B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 s="15"/>
      <c r="D32" s="20"/>
      <c r="E32" s="54"/>
      <c r="F32" s="54"/>
      <c r="G32" s="20"/>
      <c r="H32" s="76"/>
      <c r="I32" s="54"/>
      <c r="J32" s="20" t="str">
        <f>IF(I32="","",IFERROR(VLOOKUP(I32,Gemeindeverzeichnis!$P$2:$Q$2188,2,FALSE),"Ort bitte manuell eintragen"))</f>
        <v/>
      </c>
      <c r="K32" s="15"/>
      <c r="L32" s="54"/>
      <c r="M32" s="54"/>
      <c r="N32" s="75"/>
      <c r="O32" s="54"/>
      <c r="P32" s="54" t="str">
        <f>IF(O32="","",IFERROR(VLOOKUP(O32,Gemeindeverzeichnis!$P$2:$Q$2188,2,FALSE),"Ort bitte manuell eintragen"))</f>
        <v/>
      </c>
      <c r="Q32" s="15"/>
      <c r="R32" s="20"/>
      <c r="S32" s="44"/>
      <c r="T32" s="20"/>
      <c r="U32" s="15"/>
      <c r="V32" s="55"/>
      <c r="W32" s="56"/>
      <c r="X32" s="56"/>
      <c r="Y32" s="15"/>
      <c r="Z32" s="57"/>
      <c r="AA32" s="15"/>
      <c r="AB32" s="58"/>
      <c r="AC32" s="54"/>
      <c r="AD32" s="15"/>
      <c r="AE32" s="20"/>
      <c r="AF32" s="20"/>
      <c r="AG32" s="16"/>
      <c r="AH32" s="59">
        <f t="shared" si="0"/>
        <v>1900</v>
      </c>
      <c r="AI32" s="59" t="str">
        <f>IF(Tabelle1[[#This Row],[Uhrzeit von]]="","",Tabelle1[[#This Row],[Uhrzeit bis]]-Tabelle1[[#This Row],[Uhrzeit von]])</f>
        <v/>
      </c>
    </row>
    <row r="33" spans="1:35" x14ac:dyDescent="0.25">
      <c r="A33" s="23" t="str">
        <f>IF(Tabelle1[[#This Row],[Unternehmen]]="","",A32+1)</f>
        <v/>
      </c>
      <c r="B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 s="15"/>
      <c r="D33" s="20"/>
      <c r="E33" s="54"/>
      <c r="F33" s="54"/>
      <c r="G33" s="20"/>
      <c r="H33" s="76"/>
      <c r="I33" s="54"/>
      <c r="J33" s="20" t="str">
        <f>IF(I33="","",IFERROR(VLOOKUP(I33,Gemeindeverzeichnis!$P$2:$Q$2188,2,FALSE),"Ort bitte manuell eintragen"))</f>
        <v/>
      </c>
      <c r="K33" s="15"/>
      <c r="L33" s="54"/>
      <c r="M33" s="54"/>
      <c r="N33" s="75"/>
      <c r="O33" s="54"/>
      <c r="P33" s="54" t="str">
        <f>IF(O33="","",IFERROR(VLOOKUP(O33,Gemeindeverzeichnis!$P$2:$Q$2188,2,FALSE),"Ort bitte manuell eintragen"))</f>
        <v/>
      </c>
      <c r="Q33" s="15"/>
      <c r="R33" s="20"/>
      <c r="S33" s="44"/>
      <c r="T33" s="20"/>
      <c r="U33" s="15"/>
      <c r="V33" s="55"/>
      <c r="W33" s="56"/>
      <c r="X33" s="56"/>
      <c r="Y33" s="15"/>
      <c r="Z33" s="57"/>
      <c r="AA33" s="15"/>
      <c r="AB33" s="58"/>
      <c r="AC33" s="54"/>
      <c r="AD33" s="15"/>
      <c r="AE33" s="20"/>
      <c r="AF33" s="20"/>
      <c r="AG33" s="16"/>
      <c r="AH33" s="59">
        <f t="shared" si="0"/>
        <v>1900</v>
      </c>
      <c r="AI33" s="59" t="str">
        <f>IF(Tabelle1[[#This Row],[Uhrzeit von]]="","",Tabelle1[[#This Row],[Uhrzeit bis]]-Tabelle1[[#This Row],[Uhrzeit von]])</f>
        <v/>
      </c>
    </row>
    <row r="34" spans="1:35" x14ac:dyDescent="0.25">
      <c r="A34" s="23" t="str">
        <f>IF(Tabelle1[[#This Row],[Unternehmen]]="","",A33+1)</f>
        <v/>
      </c>
      <c r="B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 s="15"/>
      <c r="D34" s="20"/>
      <c r="E34" s="54"/>
      <c r="F34" s="54"/>
      <c r="G34" s="20"/>
      <c r="H34" s="76"/>
      <c r="I34" s="54"/>
      <c r="J34" s="20" t="str">
        <f>IF(I34="","",IFERROR(VLOOKUP(I34,Gemeindeverzeichnis!$P$2:$Q$2188,2,FALSE),"Ort bitte manuell eintragen"))</f>
        <v/>
      </c>
      <c r="K34" s="15"/>
      <c r="L34" s="54"/>
      <c r="M34" s="54"/>
      <c r="N34" s="75"/>
      <c r="O34" s="54"/>
      <c r="P34" s="54" t="str">
        <f>IF(O34="","",IFERROR(VLOOKUP(O34,Gemeindeverzeichnis!$P$2:$Q$2188,2,FALSE),"Ort bitte manuell eintragen"))</f>
        <v/>
      </c>
      <c r="Q34" s="15"/>
      <c r="R34" s="20"/>
      <c r="S34" s="44"/>
      <c r="T34" s="20"/>
      <c r="U34" s="15"/>
      <c r="V34" s="55"/>
      <c r="W34" s="56"/>
      <c r="X34" s="56"/>
      <c r="Y34" s="15"/>
      <c r="Z34" s="57"/>
      <c r="AA34" s="15"/>
      <c r="AB34" s="58"/>
      <c r="AC34" s="54"/>
      <c r="AD34" s="15"/>
      <c r="AE34" s="20"/>
      <c r="AF34" s="20"/>
      <c r="AG34" s="16"/>
      <c r="AH34" s="59">
        <f t="shared" si="0"/>
        <v>1900</v>
      </c>
      <c r="AI34" s="59" t="str">
        <f>IF(Tabelle1[[#This Row],[Uhrzeit von]]="","",Tabelle1[[#This Row],[Uhrzeit bis]]-Tabelle1[[#This Row],[Uhrzeit von]])</f>
        <v/>
      </c>
    </row>
    <row r="35" spans="1:35" x14ac:dyDescent="0.25">
      <c r="A35" s="23" t="str">
        <f>IF(Tabelle1[[#This Row],[Unternehmen]]="","",A34+1)</f>
        <v/>
      </c>
      <c r="B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 s="15"/>
      <c r="D35" s="20"/>
      <c r="E35" s="54"/>
      <c r="F35" s="54"/>
      <c r="G35" s="20"/>
      <c r="H35" s="76"/>
      <c r="I35" s="54"/>
      <c r="J35" s="20" t="str">
        <f>IF(I35="","",IFERROR(VLOOKUP(I35,Gemeindeverzeichnis!$P$2:$Q$2188,2,FALSE),"Ort bitte manuell eintragen"))</f>
        <v/>
      </c>
      <c r="K35" s="15"/>
      <c r="L35" s="54"/>
      <c r="M35" s="54"/>
      <c r="N35" s="75"/>
      <c r="O35" s="54"/>
      <c r="P35" s="54" t="str">
        <f>IF(O35="","",IFERROR(VLOOKUP(O35,Gemeindeverzeichnis!$P$2:$Q$2188,2,FALSE),"Ort bitte manuell eintragen"))</f>
        <v/>
      </c>
      <c r="Q35" s="15"/>
      <c r="R35" s="20"/>
      <c r="S35" s="44"/>
      <c r="T35" s="20"/>
      <c r="U35" s="15"/>
      <c r="V35" s="55"/>
      <c r="W35" s="56"/>
      <c r="X35" s="56"/>
      <c r="Y35" s="15"/>
      <c r="Z35" s="57"/>
      <c r="AA35" s="15"/>
      <c r="AB35" s="58"/>
      <c r="AC35" s="54"/>
      <c r="AD35" s="15"/>
      <c r="AE35" s="20"/>
      <c r="AF35" s="20"/>
      <c r="AG35" s="16"/>
      <c r="AH35" s="59">
        <f t="shared" si="0"/>
        <v>1900</v>
      </c>
      <c r="AI35" s="59" t="str">
        <f>IF(Tabelle1[[#This Row],[Uhrzeit von]]="","",Tabelle1[[#This Row],[Uhrzeit bis]]-Tabelle1[[#This Row],[Uhrzeit von]])</f>
        <v/>
      </c>
    </row>
    <row r="36" spans="1:35" x14ac:dyDescent="0.25">
      <c r="A36" s="23" t="str">
        <f>IF(Tabelle1[[#This Row],[Unternehmen]]="","",A35+1)</f>
        <v/>
      </c>
      <c r="B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 s="15"/>
      <c r="D36" s="20"/>
      <c r="E36" s="54"/>
      <c r="F36" s="54"/>
      <c r="G36" s="20"/>
      <c r="H36" s="76"/>
      <c r="I36" s="54"/>
      <c r="J36" s="20" t="str">
        <f>IF(I36="","",IFERROR(VLOOKUP(I36,Gemeindeverzeichnis!$P$2:$Q$2188,2,FALSE),"Ort bitte manuell eintragen"))</f>
        <v/>
      </c>
      <c r="K36" s="15"/>
      <c r="L36" s="54"/>
      <c r="M36" s="54"/>
      <c r="N36" s="75"/>
      <c r="O36" s="54"/>
      <c r="P36" s="54" t="str">
        <f>IF(O36="","",IFERROR(VLOOKUP(O36,Gemeindeverzeichnis!$P$2:$Q$2188,2,FALSE),"Ort bitte manuell eintragen"))</f>
        <v/>
      </c>
      <c r="Q36" s="15"/>
      <c r="R36" s="20"/>
      <c r="S36" s="44"/>
      <c r="T36" s="20"/>
      <c r="U36" s="15"/>
      <c r="V36" s="55"/>
      <c r="W36" s="56"/>
      <c r="X36" s="56"/>
      <c r="Y36" s="15"/>
      <c r="Z36" s="57"/>
      <c r="AA36" s="15"/>
      <c r="AB36" s="58"/>
      <c r="AC36" s="54"/>
      <c r="AD36" s="15"/>
      <c r="AE36" s="20"/>
      <c r="AF36" s="20"/>
      <c r="AG36" s="16"/>
      <c r="AH36" s="59">
        <f t="shared" si="0"/>
        <v>1900</v>
      </c>
      <c r="AI36" s="59" t="str">
        <f>IF(Tabelle1[[#This Row],[Uhrzeit von]]="","",Tabelle1[[#This Row],[Uhrzeit bis]]-Tabelle1[[#This Row],[Uhrzeit von]])</f>
        <v/>
      </c>
    </row>
    <row r="37" spans="1:35" x14ac:dyDescent="0.25">
      <c r="A37" s="23" t="str">
        <f>IF(Tabelle1[[#This Row],[Unternehmen]]="","",A36+1)</f>
        <v/>
      </c>
      <c r="B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 s="15"/>
      <c r="D37" s="20"/>
      <c r="E37" s="54"/>
      <c r="F37" s="54"/>
      <c r="G37" s="20"/>
      <c r="H37" s="76"/>
      <c r="I37" s="54"/>
      <c r="J37" s="20" t="str">
        <f>IF(I37="","",IFERROR(VLOOKUP(I37,Gemeindeverzeichnis!$P$2:$Q$2188,2,FALSE),"Ort bitte manuell eintragen"))</f>
        <v/>
      </c>
      <c r="K37" s="15"/>
      <c r="L37" s="54"/>
      <c r="M37" s="54"/>
      <c r="N37" s="75"/>
      <c r="O37" s="54"/>
      <c r="P37" s="54" t="str">
        <f>IF(O37="","",IFERROR(VLOOKUP(O37,Gemeindeverzeichnis!$P$2:$Q$2188,2,FALSE),"Ort bitte manuell eintragen"))</f>
        <v/>
      </c>
      <c r="Q37" s="15"/>
      <c r="R37" s="20"/>
      <c r="S37" s="44"/>
      <c r="T37" s="20"/>
      <c r="U37" s="15"/>
      <c r="V37" s="55"/>
      <c r="W37" s="56"/>
      <c r="X37" s="56"/>
      <c r="Y37" s="15"/>
      <c r="Z37" s="57"/>
      <c r="AA37" s="15"/>
      <c r="AB37" s="58"/>
      <c r="AC37" s="54"/>
      <c r="AD37" s="15"/>
      <c r="AE37" s="20"/>
      <c r="AF37" s="20"/>
      <c r="AG37" s="16"/>
      <c r="AH37" s="59">
        <f t="shared" si="0"/>
        <v>1900</v>
      </c>
      <c r="AI37" s="59" t="str">
        <f>IF(Tabelle1[[#This Row],[Uhrzeit von]]="","",Tabelle1[[#This Row],[Uhrzeit bis]]-Tabelle1[[#This Row],[Uhrzeit von]])</f>
        <v/>
      </c>
    </row>
    <row r="38" spans="1:35" x14ac:dyDescent="0.25">
      <c r="A38" s="23" t="str">
        <f>IF(Tabelle1[[#This Row],[Unternehmen]]="","",A37+1)</f>
        <v/>
      </c>
      <c r="B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 s="15"/>
      <c r="D38" s="20"/>
      <c r="E38" s="54"/>
      <c r="F38" s="54"/>
      <c r="G38" s="20"/>
      <c r="H38" s="76"/>
      <c r="I38" s="54"/>
      <c r="J38" s="20" t="str">
        <f>IF(I38="","",IFERROR(VLOOKUP(I38,Gemeindeverzeichnis!$P$2:$Q$2188,2,FALSE),"Ort bitte manuell eintragen"))</f>
        <v/>
      </c>
      <c r="K38" s="15"/>
      <c r="L38" s="54"/>
      <c r="M38" s="54"/>
      <c r="N38" s="75"/>
      <c r="O38" s="54"/>
      <c r="P38" s="54" t="str">
        <f>IF(O38="","",IFERROR(VLOOKUP(O38,Gemeindeverzeichnis!$P$2:$Q$2188,2,FALSE),"Ort bitte manuell eintragen"))</f>
        <v/>
      </c>
      <c r="Q38" s="15"/>
      <c r="R38" s="20"/>
      <c r="S38" s="44"/>
      <c r="T38" s="20"/>
      <c r="U38" s="15"/>
      <c r="V38" s="55"/>
      <c r="W38" s="56"/>
      <c r="X38" s="56"/>
      <c r="Y38" s="15"/>
      <c r="Z38" s="57"/>
      <c r="AA38" s="15"/>
      <c r="AB38" s="58"/>
      <c r="AC38" s="54"/>
      <c r="AD38" s="15"/>
      <c r="AE38" s="20"/>
      <c r="AF38" s="20"/>
      <c r="AG38" s="16"/>
      <c r="AH38" s="59">
        <f t="shared" si="0"/>
        <v>1900</v>
      </c>
      <c r="AI38" s="59" t="str">
        <f>IF(Tabelle1[[#This Row],[Uhrzeit von]]="","",Tabelle1[[#This Row],[Uhrzeit bis]]-Tabelle1[[#This Row],[Uhrzeit von]])</f>
        <v/>
      </c>
    </row>
    <row r="39" spans="1:35" x14ac:dyDescent="0.25">
      <c r="A39" s="23" t="str">
        <f>IF(Tabelle1[[#This Row],[Unternehmen]]="","",A38+1)</f>
        <v/>
      </c>
      <c r="B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 s="15"/>
      <c r="D39" s="20"/>
      <c r="E39" s="54"/>
      <c r="F39" s="54"/>
      <c r="G39" s="20"/>
      <c r="H39" s="76"/>
      <c r="I39" s="54"/>
      <c r="J39" s="20" t="str">
        <f>IF(I39="","",IFERROR(VLOOKUP(I39,Gemeindeverzeichnis!$P$2:$Q$2188,2,FALSE),"Ort bitte manuell eintragen"))</f>
        <v/>
      </c>
      <c r="K39" s="15"/>
      <c r="L39" s="54"/>
      <c r="M39" s="54"/>
      <c r="N39" s="75"/>
      <c r="O39" s="54"/>
      <c r="P39" s="54" t="str">
        <f>IF(O39="","",IFERROR(VLOOKUP(O39,Gemeindeverzeichnis!$P$2:$Q$2188,2,FALSE),"Ort bitte manuell eintragen"))</f>
        <v/>
      </c>
      <c r="Q39" s="15"/>
      <c r="R39" s="20"/>
      <c r="S39" s="44"/>
      <c r="T39" s="20"/>
      <c r="U39" s="15"/>
      <c r="V39" s="55"/>
      <c r="W39" s="56"/>
      <c r="X39" s="56"/>
      <c r="Y39" s="15"/>
      <c r="Z39" s="57"/>
      <c r="AA39" s="15"/>
      <c r="AB39" s="58"/>
      <c r="AC39" s="54"/>
      <c r="AD39" s="15"/>
      <c r="AE39" s="20"/>
      <c r="AF39" s="20"/>
      <c r="AG39" s="16"/>
      <c r="AH39" s="59">
        <f t="shared" si="0"/>
        <v>1900</v>
      </c>
      <c r="AI39" s="59" t="str">
        <f>IF(Tabelle1[[#This Row],[Uhrzeit von]]="","",Tabelle1[[#This Row],[Uhrzeit bis]]-Tabelle1[[#This Row],[Uhrzeit von]])</f>
        <v/>
      </c>
    </row>
    <row r="40" spans="1:35" x14ac:dyDescent="0.25">
      <c r="A40" s="23" t="str">
        <f>IF(Tabelle1[[#This Row],[Unternehmen]]="","",A39+1)</f>
        <v/>
      </c>
      <c r="B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 s="15"/>
      <c r="D40" s="20"/>
      <c r="E40" s="54"/>
      <c r="F40" s="54"/>
      <c r="G40" s="20"/>
      <c r="H40" s="76"/>
      <c r="I40" s="54"/>
      <c r="J40" s="20" t="str">
        <f>IF(I40="","",IFERROR(VLOOKUP(I40,Gemeindeverzeichnis!$P$2:$Q$2188,2,FALSE),"Ort bitte manuell eintragen"))</f>
        <v/>
      </c>
      <c r="K40" s="15"/>
      <c r="L40" s="54"/>
      <c r="M40" s="54"/>
      <c r="N40" s="75"/>
      <c r="O40" s="54"/>
      <c r="P40" s="54" t="str">
        <f>IF(O40="","",IFERROR(VLOOKUP(O40,Gemeindeverzeichnis!$P$2:$Q$2188,2,FALSE),"Ort bitte manuell eintragen"))</f>
        <v/>
      </c>
      <c r="Q40" s="15"/>
      <c r="R40" s="20"/>
      <c r="S40" s="44"/>
      <c r="T40" s="20"/>
      <c r="U40" s="15"/>
      <c r="V40" s="55"/>
      <c r="W40" s="56"/>
      <c r="X40" s="56"/>
      <c r="Y40" s="15"/>
      <c r="Z40" s="57"/>
      <c r="AA40" s="15"/>
      <c r="AB40" s="58"/>
      <c r="AC40" s="54"/>
      <c r="AD40" s="15"/>
      <c r="AE40" s="20"/>
      <c r="AF40" s="20"/>
      <c r="AG40" s="16"/>
      <c r="AH40" s="59">
        <f t="shared" si="0"/>
        <v>1900</v>
      </c>
      <c r="AI40" s="59" t="str">
        <f>IF(Tabelle1[[#This Row],[Uhrzeit von]]="","",Tabelle1[[#This Row],[Uhrzeit bis]]-Tabelle1[[#This Row],[Uhrzeit von]])</f>
        <v/>
      </c>
    </row>
    <row r="41" spans="1:35" x14ac:dyDescent="0.25">
      <c r="A41" s="23" t="str">
        <f>IF(Tabelle1[[#This Row],[Unternehmen]]="","",A40+1)</f>
        <v/>
      </c>
      <c r="B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 s="15"/>
      <c r="D41" s="20"/>
      <c r="E41" s="54"/>
      <c r="F41" s="54"/>
      <c r="G41" s="20"/>
      <c r="H41" s="76"/>
      <c r="I41" s="54"/>
      <c r="J41" s="20" t="str">
        <f>IF(I41="","",IFERROR(VLOOKUP(I41,Gemeindeverzeichnis!$P$2:$Q$2188,2,FALSE),"Ort bitte manuell eintragen"))</f>
        <v/>
      </c>
      <c r="K41" s="15"/>
      <c r="L41" s="54"/>
      <c r="M41" s="54"/>
      <c r="N41" s="75"/>
      <c r="O41" s="54"/>
      <c r="P41" s="54" t="str">
        <f>IF(O41="","",IFERROR(VLOOKUP(O41,Gemeindeverzeichnis!$P$2:$Q$2188,2,FALSE),"Ort bitte manuell eintragen"))</f>
        <v/>
      </c>
      <c r="Q41" s="15"/>
      <c r="R41" s="20"/>
      <c r="S41" s="44"/>
      <c r="T41" s="20"/>
      <c r="U41" s="15"/>
      <c r="V41" s="55"/>
      <c r="W41" s="56"/>
      <c r="X41" s="56"/>
      <c r="Y41" s="15"/>
      <c r="Z41" s="57"/>
      <c r="AA41" s="15"/>
      <c r="AB41" s="58"/>
      <c r="AC41" s="54"/>
      <c r="AD41" s="15"/>
      <c r="AE41" s="20"/>
      <c r="AF41" s="20"/>
      <c r="AG41" s="16"/>
      <c r="AH41" s="59">
        <f t="shared" si="0"/>
        <v>1900</v>
      </c>
      <c r="AI41" s="59" t="str">
        <f>IF(Tabelle1[[#This Row],[Uhrzeit von]]="","",Tabelle1[[#This Row],[Uhrzeit bis]]-Tabelle1[[#This Row],[Uhrzeit von]])</f>
        <v/>
      </c>
    </row>
    <row r="42" spans="1:35" x14ac:dyDescent="0.25">
      <c r="A42" s="23" t="str">
        <f>IF(Tabelle1[[#This Row],[Unternehmen]]="","",A41+1)</f>
        <v/>
      </c>
      <c r="B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 s="15"/>
      <c r="D42" s="20"/>
      <c r="E42" s="54"/>
      <c r="F42" s="54"/>
      <c r="G42" s="20"/>
      <c r="H42" s="76"/>
      <c r="I42" s="54"/>
      <c r="J42" s="20" t="str">
        <f>IF(I42="","",IFERROR(VLOOKUP(I42,Gemeindeverzeichnis!$P$2:$Q$2188,2,FALSE),"Ort bitte manuell eintragen"))</f>
        <v/>
      </c>
      <c r="K42" s="15"/>
      <c r="L42" s="54"/>
      <c r="M42" s="54"/>
      <c r="N42" s="75"/>
      <c r="O42" s="54"/>
      <c r="P42" s="54" t="str">
        <f>IF(O42="","",IFERROR(VLOOKUP(O42,Gemeindeverzeichnis!$P$2:$Q$2188,2,FALSE),"Ort bitte manuell eintragen"))</f>
        <v/>
      </c>
      <c r="Q42" s="15"/>
      <c r="R42" s="20"/>
      <c r="S42" s="44"/>
      <c r="T42" s="20"/>
      <c r="U42" s="15"/>
      <c r="V42" s="55"/>
      <c r="W42" s="56"/>
      <c r="X42" s="56"/>
      <c r="Y42" s="15"/>
      <c r="Z42" s="57"/>
      <c r="AA42" s="15"/>
      <c r="AB42" s="58"/>
      <c r="AC42" s="54"/>
      <c r="AD42" s="15"/>
      <c r="AE42" s="20"/>
      <c r="AF42" s="20"/>
      <c r="AG42" s="16"/>
      <c r="AH42" s="59">
        <f t="shared" si="0"/>
        <v>1900</v>
      </c>
      <c r="AI42" s="59" t="str">
        <f>IF(Tabelle1[[#This Row],[Uhrzeit von]]="","",Tabelle1[[#This Row],[Uhrzeit bis]]-Tabelle1[[#This Row],[Uhrzeit von]])</f>
        <v/>
      </c>
    </row>
    <row r="43" spans="1:35" x14ac:dyDescent="0.25">
      <c r="A43" s="23" t="str">
        <f>IF(Tabelle1[[#This Row],[Unternehmen]]="","",A42+1)</f>
        <v/>
      </c>
      <c r="B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 s="15"/>
      <c r="D43" s="20"/>
      <c r="E43" s="54"/>
      <c r="F43" s="54"/>
      <c r="G43" s="20"/>
      <c r="H43" s="76"/>
      <c r="I43" s="54"/>
      <c r="J43" s="20" t="str">
        <f>IF(I43="","",IFERROR(VLOOKUP(I43,Gemeindeverzeichnis!$P$2:$Q$2188,2,FALSE),"Ort bitte manuell eintragen"))</f>
        <v/>
      </c>
      <c r="K43" s="15"/>
      <c r="L43" s="54"/>
      <c r="M43" s="54"/>
      <c r="N43" s="75"/>
      <c r="O43" s="54"/>
      <c r="P43" s="54" t="str">
        <f>IF(O43="","",IFERROR(VLOOKUP(O43,Gemeindeverzeichnis!$P$2:$Q$2188,2,FALSE),"Ort bitte manuell eintragen"))</f>
        <v/>
      </c>
      <c r="Q43" s="15"/>
      <c r="R43" s="20"/>
      <c r="S43" s="44"/>
      <c r="T43" s="20"/>
      <c r="U43" s="15"/>
      <c r="V43" s="55"/>
      <c r="W43" s="56"/>
      <c r="X43" s="56"/>
      <c r="Y43" s="15"/>
      <c r="Z43" s="57"/>
      <c r="AA43" s="15"/>
      <c r="AB43" s="58"/>
      <c r="AC43" s="54"/>
      <c r="AD43" s="15"/>
      <c r="AE43" s="20"/>
      <c r="AF43" s="20"/>
      <c r="AG43" s="16"/>
      <c r="AH43" s="59">
        <f t="shared" si="0"/>
        <v>1900</v>
      </c>
      <c r="AI43" s="59" t="str">
        <f>IF(Tabelle1[[#This Row],[Uhrzeit von]]="","",Tabelle1[[#This Row],[Uhrzeit bis]]-Tabelle1[[#This Row],[Uhrzeit von]])</f>
        <v/>
      </c>
    </row>
    <row r="44" spans="1:35" x14ac:dyDescent="0.25">
      <c r="A44" s="23" t="str">
        <f>IF(Tabelle1[[#This Row],[Unternehmen]]="","",A43+1)</f>
        <v/>
      </c>
      <c r="B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 s="15"/>
      <c r="D44" s="20"/>
      <c r="E44" s="54"/>
      <c r="F44" s="54"/>
      <c r="G44" s="20"/>
      <c r="H44" s="76"/>
      <c r="I44" s="54"/>
      <c r="J44" s="20" t="str">
        <f>IF(I44="","",IFERROR(VLOOKUP(I44,Gemeindeverzeichnis!$P$2:$Q$2188,2,FALSE),"Ort bitte manuell eintragen"))</f>
        <v/>
      </c>
      <c r="K44" s="15"/>
      <c r="L44" s="54"/>
      <c r="M44" s="54"/>
      <c r="N44" s="75"/>
      <c r="O44" s="54"/>
      <c r="P44" s="54" t="str">
        <f>IF(O44="","",IFERROR(VLOOKUP(O44,Gemeindeverzeichnis!$P$2:$Q$2188,2,FALSE),"Ort bitte manuell eintragen"))</f>
        <v/>
      </c>
      <c r="Q44" s="15"/>
      <c r="R44" s="20"/>
      <c r="S44" s="44"/>
      <c r="T44" s="20"/>
      <c r="U44" s="15"/>
      <c r="V44" s="55"/>
      <c r="W44" s="56"/>
      <c r="X44" s="56"/>
      <c r="Y44" s="15"/>
      <c r="Z44" s="57"/>
      <c r="AA44" s="15"/>
      <c r="AB44" s="58"/>
      <c r="AC44" s="54"/>
      <c r="AD44" s="15"/>
      <c r="AE44" s="20"/>
      <c r="AF44" s="20"/>
      <c r="AG44" s="16"/>
      <c r="AH44" s="59">
        <f t="shared" si="0"/>
        <v>1900</v>
      </c>
      <c r="AI44" s="59" t="str">
        <f>IF(Tabelle1[[#This Row],[Uhrzeit von]]="","",Tabelle1[[#This Row],[Uhrzeit bis]]-Tabelle1[[#This Row],[Uhrzeit von]])</f>
        <v/>
      </c>
    </row>
    <row r="45" spans="1:35" x14ac:dyDescent="0.25">
      <c r="A45" s="23" t="str">
        <f>IF(Tabelle1[[#This Row],[Unternehmen]]="","",A44+1)</f>
        <v/>
      </c>
      <c r="B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 s="15"/>
      <c r="D45" s="20"/>
      <c r="E45" s="54"/>
      <c r="F45" s="54"/>
      <c r="G45" s="20"/>
      <c r="H45" s="76"/>
      <c r="I45" s="54"/>
      <c r="J45" s="20" t="str">
        <f>IF(I45="","",IFERROR(VLOOKUP(I45,Gemeindeverzeichnis!$P$2:$Q$2188,2,FALSE),"Ort bitte manuell eintragen"))</f>
        <v/>
      </c>
      <c r="K45" s="15"/>
      <c r="L45" s="54"/>
      <c r="M45" s="54"/>
      <c r="N45" s="75"/>
      <c r="O45" s="54"/>
      <c r="P45" s="54" t="str">
        <f>IF(O45="","",IFERROR(VLOOKUP(O45,Gemeindeverzeichnis!$P$2:$Q$2188,2,FALSE),"Ort bitte manuell eintragen"))</f>
        <v/>
      </c>
      <c r="Q45" s="15"/>
      <c r="R45" s="20"/>
      <c r="S45" s="44"/>
      <c r="T45" s="20"/>
      <c r="U45" s="15"/>
      <c r="V45" s="55"/>
      <c r="W45" s="56"/>
      <c r="X45" s="56"/>
      <c r="Y45" s="15"/>
      <c r="Z45" s="57"/>
      <c r="AA45" s="15"/>
      <c r="AB45" s="58"/>
      <c r="AC45" s="54"/>
      <c r="AD45" s="15"/>
      <c r="AE45" s="20"/>
      <c r="AF45" s="20"/>
      <c r="AG45" s="16"/>
      <c r="AH45" s="59">
        <f t="shared" si="0"/>
        <v>1900</v>
      </c>
      <c r="AI45" s="59" t="str">
        <f>IF(Tabelle1[[#This Row],[Uhrzeit von]]="","",Tabelle1[[#This Row],[Uhrzeit bis]]-Tabelle1[[#This Row],[Uhrzeit von]])</f>
        <v/>
      </c>
    </row>
    <row r="46" spans="1:35" x14ac:dyDescent="0.25">
      <c r="A46" s="23" t="str">
        <f>IF(Tabelle1[[#This Row],[Unternehmen]]="","",A45+1)</f>
        <v/>
      </c>
      <c r="B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 s="15"/>
      <c r="D46" s="20"/>
      <c r="E46" s="54"/>
      <c r="F46" s="54"/>
      <c r="G46" s="20"/>
      <c r="H46" s="76"/>
      <c r="I46" s="54"/>
      <c r="J46" s="20" t="str">
        <f>IF(I46="","",IFERROR(VLOOKUP(I46,Gemeindeverzeichnis!$P$2:$Q$2188,2,FALSE),"Ort bitte manuell eintragen"))</f>
        <v/>
      </c>
      <c r="K46" s="15"/>
      <c r="L46" s="54"/>
      <c r="M46" s="54"/>
      <c r="N46" s="75"/>
      <c r="O46" s="54"/>
      <c r="P46" s="54" t="str">
        <f>IF(O46="","",IFERROR(VLOOKUP(O46,Gemeindeverzeichnis!$P$2:$Q$2188,2,FALSE),"Ort bitte manuell eintragen"))</f>
        <v/>
      </c>
      <c r="Q46" s="15"/>
      <c r="R46" s="20"/>
      <c r="S46" s="44"/>
      <c r="T46" s="20"/>
      <c r="U46" s="15"/>
      <c r="V46" s="55"/>
      <c r="W46" s="56"/>
      <c r="X46" s="56"/>
      <c r="Y46" s="15"/>
      <c r="Z46" s="57"/>
      <c r="AA46" s="15"/>
      <c r="AB46" s="58"/>
      <c r="AC46" s="54"/>
      <c r="AD46" s="15"/>
      <c r="AE46" s="20"/>
      <c r="AF46" s="20"/>
      <c r="AG46" s="16"/>
      <c r="AH46" s="59">
        <f t="shared" si="0"/>
        <v>1900</v>
      </c>
      <c r="AI46" s="59" t="str">
        <f>IF(Tabelle1[[#This Row],[Uhrzeit von]]="","",Tabelle1[[#This Row],[Uhrzeit bis]]-Tabelle1[[#This Row],[Uhrzeit von]])</f>
        <v/>
      </c>
    </row>
    <row r="47" spans="1:35" x14ac:dyDescent="0.25">
      <c r="A47" s="23" t="str">
        <f>IF(Tabelle1[[#This Row],[Unternehmen]]="","",A46+1)</f>
        <v/>
      </c>
      <c r="B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 s="15"/>
      <c r="D47" s="20"/>
      <c r="E47" s="54"/>
      <c r="F47" s="54"/>
      <c r="G47" s="20"/>
      <c r="H47" s="76"/>
      <c r="I47" s="54"/>
      <c r="J47" s="20" t="str">
        <f>IF(I47="","",IFERROR(VLOOKUP(I47,Gemeindeverzeichnis!$P$2:$Q$2188,2,FALSE),"Ort bitte manuell eintragen"))</f>
        <v/>
      </c>
      <c r="K47" s="15"/>
      <c r="L47" s="54"/>
      <c r="M47" s="54"/>
      <c r="N47" s="75"/>
      <c r="O47" s="54"/>
      <c r="P47" s="54" t="str">
        <f>IF(O47="","",IFERROR(VLOOKUP(O47,Gemeindeverzeichnis!$P$2:$Q$2188,2,FALSE),"Ort bitte manuell eintragen"))</f>
        <v/>
      </c>
      <c r="Q47" s="15"/>
      <c r="R47" s="20"/>
      <c r="S47" s="44"/>
      <c r="T47" s="20"/>
      <c r="U47" s="15"/>
      <c r="V47" s="55"/>
      <c r="W47" s="56"/>
      <c r="X47" s="56"/>
      <c r="Y47" s="15"/>
      <c r="Z47" s="57"/>
      <c r="AA47" s="15"/>
      <c r="AB47" s="58"/>
      <c r="AC47" s="54"/>
      <c r="AD47" s="15"/>
      <c r="AE47" s="20"/>
      <c r="AF47" s="20"/>
      <c r="AG47" s="16"/>
      <c r="AH47" s="59">
        <f t="shared" si="0"/>
        <v>1900</v>
      </c>
      <c r="AI47" s="59" t="str">
        <f>IF(Tabelle1[[#This Row],[Uhrzeit von]]="","",Tabelle1[[#This Row],[Uhrzeit bis]]-Tabelle1[[#This Row],[Uhrzeit von]])</f>
        <v/>
      </c>
    </row>
    <row r="48" spans="1:35" x14ac:dyDescent="0.25">
      <c r="A48" s="23" t="str">
        <f>IF(Tabelle1[[#This Row],[Unternehmen]]="","",A47+1)</f>
        <v/>
      </c>
      <c r="B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 s="15"/>
      <c r="D48" s="20"/>
      <c r="E48" s="54"/>
      <c r="F48" s="54"/>
      <c r="G48" s="20"/>
      <c r="H48" s="76"/>
      <c r="I48" s="54"/>
      <c r="J48" s="20" t="str">
        <f>IF(I48="","",IFERROR(VLOOKUP(I48,Gemeindeverzeichnis!$P$2:$Q$2188,2,FALSE),"Ort bitte manuell eintragen"))</f>
        <v/>
      </c>
      <c r="K48" s="15"/>
      <c r="L48" s="54"/>
      <c r="M48" s="54"/>
      <c r="N48" s="75"/>
      <c r="O48" s="54"/>
      <c r="P48" s="54" t="str">
        <f>IF(O48="","",IFERROR(VLOOKUP(O48,Gemeindeverzeichnis!$P$2:$Q$2188,2,FALSE),"Ort bitte manuell eintragen"))</f>
        <v/>
      </c>
      <c r="Q48" s="15"/>
      <c r="R48" s="20"/>
      <c r="S48" s="44"/>
      <c r="T48" s="20"/>
      <c r="U48" s="15"/>
      <c r="V48" s="55"/>
      <c r="W48" s="56"/>
      <c r="X48" s="56"/>
      <c r="Y48" s="15"/>
      <c r="Z48" s="57"/>
      <c r="AA48" s="15"/>
      <c r="AB48" s="58"/>
      <c r="AC48" s="54"/>
      <c r="AD48" s="15"/>
      <c r="AE48" s="20"/>
      <c r="AF48" s="20"/>
      <c r="AG48" s="16"/>
      <c r="AH48" s="59">
        <f t="shared" si="0"/>
        <v>1900</v>
      </c>
      <c r="AI48" s="59" t="str">
        <f>IF(Tabelle1[[#This Row],[Uhrzeit von]]="","",Tabelle1[[#This Row],[Uhrzeit bis]]-Tabelle1[[#This Row],[Uhrzeit von]])</f>
        <v/>
      </c>
    </row>
    <row r="49" spans="1:35" x14ac:dyDescent="0.25">
      <c r="A49" s="23" t="str">
        <f>IF(Tabelle1[[#This Row],[Unternehmen]]="","",A48+1)</f>
        <v/>
      </c>
      <c r="B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 s="15"/>
      <c r="D49" s="20"/>
      <c r="E49" s="54"/>
      <c r="F49" s="54"/>
      <c r="G49" s="20"/>
      <c r="H49" s="76"/>
      <c r="I49" s="54"/>
      <c r="J49" s="20" t="str">
        <f>IF(I49="","",IFERROR(VLOOKUP(I49,Gemeindeverzeichnis!$P$2:$Q$2188,2,FALSE),"Ort bitte manuell eintragen"))</f>
        <v/>
      </c>
      <c r="K49" s="15"/>
      <c r="L49" s="54"/>
      <c r="M49" s="54"/>
      <c r="N49" s="75"/>
      <c r="O49" s="54"/>
      <c r="P49" s="54" t="str">
        <f>IF(O49="","",IFERROR(VLOOKUP(O49,Gemeindeverzeichnis!$P$2:$Q$2188,2,FALSE),"Ort bitte manuell eintragen"))</f>
        <v/>
      </c>
      <c r="Q49" s="15"/>
      <c r="R49" s="20"/>
      <c r="S49" s="44"/>
      <c r="T49" s="20"/>
      <c r="U49" s="15"/>
      <c r="V49" s="55"/>
      <c r="W49" s="56"/>
      <c r="X49" s="56"/>
      <c r="Y49" s="15"/>
      <c r="Z49" s="57"/>
      <c r="AA49" s="15"/>
      <c r="AB49" s="58"/>
      <c r="AC49" s="54"/>
      <c r="AD49" s="15"/>
      <c r="AE49" s="20"/>
      <c r="AF49" s="20"/>
      <c r="AG49" s="16"/>
      <c r="AH49" s="59">
        <f t="shared" si="0"/>
        <v>1900</v>
      </c>
      <c r="AI49" s="59" t="str">
        <f>IF(Tabelle1[[#This Row],[Uhrzeit von]]="","",Tabelle1[[#This Row],[Uhrzeit bis]]-Tabelle1[[#This Row],[Uhrzeit von]])</f>
        <v/>
      </c>
    </row>
    <row r="50" spans="1:35" x14ac:dyDescent="0.25">
      <c r="A50" s="23" t="str">
        <f>IF(Tabelle1[[#This Row],[Unternehmen]]="","",A49+1)</f>
        <v/>
      </c>
      <c r="B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 s="15"/>
      <c r="D50" s="20"/>
      <c r="E50" s="54"/>
      <c r="F50" s="54"/>
      <c r="G50" s="20"/>
      <c r="H50" s="76"/>
      <c r="I50" s="54"/>
      <c r="J50" s="20" t="str">
        <f>IF(I50="","",IFERROR(VLOOKUP(I50,Gemeindeverzeichnis!$P$2:$Q$2188,2,FALSE),"Ort bitte manuell eintragen"))</f>
        <v/>
      </c>
      <c r="K50" s="15"/>
      <c r="L50" s="54"/>
      <c r="M50" s="54"/>
      <c r="N50" s="75"/>
      <c r="O50" s="54"/>
      <c r="P50" s="54" t="str">
        <f>IF(O50="","",IFERROR(VLOOKUP(O50,Gemeindeverzeichnis!$P$2:$Q$2188,2,FALSE),"Ort bitte manuell eintragen"))</f>
        <v/>
      </c>
      <c r="Q50" s="15"/>
      <c r="R50" s="20"/>
      <c r="S50" s="44"/>
      <c r="T50" s="20"/>
      <c r="U50" s="15"/>
      <c r="V50" s="55"/>
      <c r="W50" s="56"/>
      <c r="X50" s="56"/>
      <c r="Y50" s="15"/>
      <c r="Z50" s="57"/>
      <c r="AA50" s="15"/>
      <c r="AB50" s="58"/>
      <c r="AC50" s="54"/>
      <c r="AD50" s="15"/>
      <c r="AE50" s="20"/>
      <c r="AF50" s="20"/>
      <c r="AG50" s="16"/>
      <c r="AH50" s="59">
        <f t="shared" si="0"/>
        <v>1900</v>
      </c>
      <c r="AI50" s="59" t="str">
        <f>IF(Tabelle1[[#This Row],[Uhrzeit von]]="","",Tabelle1[[#This Row],[Uhrzeit bis]]-Tabelle1[[#This Row],[Uhrzeit von]])</f>
        <v/>
      </c>
    </row>
    <row r="51" spans="1:35" x14ac:dyDescent="0.25">
      <c r="A51" s="23" t="str">
        <f>IF(Tabelle1[[#This Row],[Unternehmen]]="","",A50+1)</f>
        <v/>
      </c>
      <c r="B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 s="15"/>
      <c r="D51" s="20"/>
      <c r="E51" s="54"/>
      <c r="F51" s="54"/>
      <c r="G51" s="20"/>
      <c r="H51" s="76"/>
      <c r="I51" s="54"/>
      <c r="J51" s="20" t="str">
        <f>IF(I51="","",IFERROR(VLOOKUP(I51,Gemeindeverzeichnis!$P$2:$Q$2188,2,FALSE),"Ort bitte manuell eintragen"))</f>
        <v/>
      </c>
      <c r="K51" s="15"/>
      <c r="L51" s="54"/>
      <c r="M51" s="54"/>
      <c r="N51" s="75"/>
      <c r="O51" s="54"/>
      <c r="P51" s="54" t="str">
        <f>IF(O51="","",IFERROR(VLOOKUP(O51,Gemeindeverzeichnis!$P$2:$Q$2188,2,FALSE),"Ort bitte manuell eintragen"))</f>
        <v/>
      </c>
      <c r="Q51" s="15"/>
      <c r="R51" s="20"/>
      <c r="S51" s="44"/>
      <c r="T51" s="20"/>
      <c r="U51" s="15"/>
      <c r="V51" s="55"/>
      <c r="W51" s="56"/>
      <c r="X51" s="56"/>
      <c r="Y51" s="15"/>
      <c r="Z51" s="57"/>
      <c r="AA51" s="15"/>
      <c r="AB51" s="58"/>
      <c r="AC51" s="54"/>
      <c r="AD51" s="15"/>
      <c r="AE51" s="20"/>
      <c r="AF51" s="20"/>
      <c r="AG51" s="16"/>
      <c r="AH51" s="59">
        <f t="shared" si="0"/>
        <v>1900</v>
      </c>
      <c r="AI51" s="59" t="str">
        <f>IF(Tabelle1[[#This Row],[Uhrzeit von]]="","",Tabelle1[[#This Row],[Uhrzeit bis]]-Tabelle1[[#This Row],[Uhrzeit von]])</f>
        <v/>
      </c>
    </row>
    <row r="52" spans="1:35" x14ac:dyDescent="0.25">
      <c r="A52" s="23" t="str">
        <f>IF(Tabelle1[[#This Row],[Unternehmen]]="","",A51+1)</f>
        <v/>
      </c>
      <c r="B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 s="15"/>
      <c r="D52" s="20"/>
      <c r="E52" s="54"/>
      <c r="F52" s="54"/>
      <c r="G52" s="20"/>
      <c r="H52" s="76"/>
      <c r="I52" s="54"/>
      <c r="J52" s="20" t="str">
        <f>IF(I52="","",IFERROR(VLOOKUP(I52,Gemeindeverzeichnis!$P$2:$Q$2188,2,FALSE),"Ort bitte manuell eintragen"))</f>
        <v/>
      </c>
      <c r="K52" s="15"/>
      <c r="L52" s="54"/>
      <c r="M52" s="54"/>
      <c r="N52" s="75"/>
      <c r="O52" s="54"/>
      <c r="P52" s="54" t="str">
        <f>IF(O52="","",IFERROR(VLOOKUP(O52,Gemeindeverzeichnis!$P$2:$Q$2188,2,FALSE),"Ort bitte manuell eintragen"))</f>
        <v/>
      </c>
      <c r="Q52" s="15"/>
      <c r="R52" s="20"/>
      <c r="S52" s="44"/>
      <c r="T52" s="20"/>
      <c r="U52" s="15"/>
      <c r="V52" s="55"/>
      <c r="W52" s="56"/>
      <c r="X52" s="56"/>
      <c r="Y52" s="15"/>
      <c r="Z52" s="57"/>
      <c r="AA52" s="15"/>
      <c r="AB52" s="58"/>
      <c r="AC52" s="54"/>
      <c r="AD52" s="15"/>
      <c r="AE52" s="20"/>
      <c r="AF52" s="20"/>
      <c r="AG52" s="16"/>
      <c r="AH52" s="59">
        <f t="shared" si="0"/>
        <v>1900</v>
      </c>
      <c r="AI52" s="59" t="str">
        <f>IF(Tabelle1[[#This Row],[Uhrzeit von]]="","",Tabelle1[[#This Row],[Uhrzeit bis]]-Tabelle1[[#This Row],[Uhrzeit von]])</f>
        <v/>
      </c>
    </row>
    <row r="53" spans="1:35" x14ac:dyDescent="0.25">
      <c r="A53" s="23" t="str">
        <f>IF(Tabelle1[[#This Row],[Unternehmen]]="","",A52+1)</f>
        <v/>
      </c>
      <c r="B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 s="15"/>
      <c r="D53" s="20"/>
      <c r="E53" s="54"/>
      <c r="F53" s="54"/>
      <c r="G53" s="20"/>
      <c r="H53" s="76"/>
      <c r="I53" s="54"/>
      <c r="J53" s="20" t="str">
        <f>IF(I53="","",IFERROR(VLOOKUP(I53,Gemeindeverzeichnis!$P$2:$Q$2188,2,FALSE),"Ort bitte manuell eintragen"))</f>
        <v/>
      </c>
      <c r="K53" s="15"/>
      <c r="L53" s="54"/>
      <c r="M53" s="54"/>
      <c r="N53" s="75"/>
      <c r="O53" s="54"/>
      <c r="P53" s="54" t="str">
        <f>IF(O53="","",IFERROR(VLOOKUP(O53,Gemeindeverzeichnis!$P$2:$Q$2188,2,FALSE),"Ort bitte manuell eintragen"))</f>
        <v/>
      </c>
      <c r="Q53" s="15"/>
      <c r="R53" s="20"/>
      <c r="S53" s="44"/>
      <c r="T53" s="20"/>
      <c r="U53" s="15"/>
      <c r="V53" s="55"/>
      <c r="W53" s="56"/>
      <c r="X53" s="56"/>
      <c r="Y53" s="15"/>
      <c r="Z53" s="57"/>
      <c r="AA53" s="15"/>
      <c r="AB53" s="58"/>
      <c r="AC53" s="54"/>
      <c r="AD53" s="15"/>
      <c r="AE53" s="20"/>
      <c r="AF53" s="20"/>
      <c r="AG53" s="16"/>
      <c r="AH53" s="59">
        <f t="shared" si="0"/>
        <v>1900</v>
      </c>
      <c r="AI53" s="59" t="str">
        <f>IF(Tabelle1[[#This Row],[Uhrzeit von]]="","",Tabelle1[[#This Row],[Uhrzeit bis]]-Tabelle1[[#This Row],[Uhrzeit von]])</f>
        <v/>
      </c>
    </row>
    <row r="54" spans="1:35" x14ac:dyDescent="0.25">
      <c r="A54" s="23" t="str">
        <f>IF(Tabelle1[[#This Row],[Unternehmen]]="","",A53+1)</f>
        <v/>
      </c>
      <c r="B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 s="15"/>
      <c r="D54" s="20"/>
      <c r="E54" s="54"/>
      <c r="F54" s="54"/>
      <c r="G54" s="20"/>
      <c r="H54" s="76"/>
      <c r="I54" s="54"/>
      <c r="J54" s="20" t="str">
        <f>IF(I54="","",IFERROR(VLOOKUP(I54,Gemeindeverzeichnis!$P$2:$Q$2188,2,FALSE),"Ort bitte manuell eintragen"))</f>
        <v/>
      </c>
      <c r="K54" s="15"/>
      <c r="L54" s="54"/>
      <c r="M54" s="54"/>
      <c r="N54" s="75"/>
      <c r="O54" s="54"/>
      <c r="P54" s="54" t="str">
        <f>IF(O54="","",IFERROR(VLOOKUP(O54,Gemeindeverzeichnis!$P$2:$Q$2188,2,FALSE),"Ort bitte manuell eintragen"))</f>
        <v/>
      </c>
      <c r="Q54" s="15"/>
      <c r="R54" s="20"/>
      <c r="S54" s="44"/>
      <c r="T54" s="20"/>
      <c r="U54" s="15"/>
      <c r="V54" s="55"/>
      <c r="W54" s="56"/>
      <c r="X54" s="56"/>
      <c r="Y54" s="15"/>
      <c r="Z54" s="57"/>
      <c r="AA54" s="15"/>
      <c r="AB54" s="58"/>
      <c r="AC54" s="54"/>
      <c r="AD54" s="15"/>
      <c r="AE54" s="20"/>
      <c r="AF54" s="20"/>
      <c r="AG54" s="16"/>
      <c r="AH54" s="59">
        <f t="shared" si="0"/>
        <v>1900</v>
      </c>
      <c r="AI54" s="59" t="str">
        <f>IF(Tabelle1[[#This Row],[Uhrzeit von]]="","",Tabelle1[[#This Row],[Uhrzeit bis]]-Tabelle1[[#This Row],[Uhrzeit von]])</f>
        <v/>
      </c>
    </row>
    <row r="55" spans="1:35" x14ac:dyDescent="0.25">
      <c r="A55" s="23" t="str">
        <f>IF(Tabelle1[[#This Row],[Unternehmen]]="","",A54+1)</f>
        <v/>
      </c>
      <c r="B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 s="15"/>
      <c r="D55" s="20"/>
      <c r="E55" s="54"/>
      <c r="F55" s="54"/>
      <c r="G55" s="20"/>
      <c r="H55" s="76"/>
      <c r="I55" s="54"/>
      <c r="J55" s="20" t="str">
        <f>IF(I55="","",IFERROR(VLOOKUP(I55,Gemeindeverzeichnis!$P$2:$Q$2188,2,FALSE),"Ort bitte manuell eintragen"))</f>
        <v/>
      </c>
      <c r="K55" s="15"/>
      <c r="L55" s="54"/>
      <c r="M55" s="54"/>
      <c r="N55" s="75"/>
      <c r="O55" s="54"/>
      <c r="P55" s="54" t="str">
        <f>IF(O55="","",IFERROR(VLOOKUP(O55,Gemeindeverzeichnis!$P$2:$Q$2188,2,FALSE),"Ort bitte manuell eintragen"))</f>
        <v/>
      </c>
      <c r="Q55" s="15"/>
      <c r="R55" s="20"/>
      <c r="S55" s="44"/>
      <c r="T55" s="20"/>
      <c r="U55" s="15"/>
      <c r="V55" s="55"/>
      <c r="W55" s="56"/>
      <c r="X55" s="56"/>
      <c r="Y55" s="15"/>
      <c r="Z55" s="57"/>
      <c r="AA55" s="15"/>
      <c r="AB55" s="58"/>
      <c r="AC55" s="54"/>
      <c r="AD55" s="15"/>
      <c r="AE55" s="20"/>
      <c r="AF55" s="20"/>
      <c r="AG55" s="16"/>
      <c r="AH55" s="59">
        <f t="shared" si="0"/>
        <v>1900</v>
      </c>
      <c r="AI55" s="59" t="str">
        <f>IF(Tabelle1[[#This Row],[Uhrzeit von]]="","",Tabelle1[[#This Row],[Uhrzeit bis]]-Tabelle1[[#This Row],[Uhrzeit von]])</f>
        <v/>
      </c>
    </row>
    <row r="56" spans="1:35" x14ac:dyDescent="0.25">
      <c r="A56" s="23" t="str">
        <f>IF(Tabelle1[[#This Row],[Unternehmen]]="","",A55+1)</f>
        <v/>
      </c>
      <c r="B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 s="15"/>
      <c r="D56" s="20"/>
      <c r="E56" s="54"/>
      <c r="F56" s="54"/>
      <c r="G56" s="20"/>
      <c r="H56" s="76"/>
      <c r="I56" s="54"/>
      <c r="J56" s="20" t="str">
        <f>IF(I56="","",IFERROR(VLOOKUP(I56,Gemeindeverzeichnis!$P$2:$Q$2188,2,FALSE),"Ort bitte manuell eintragen"))</f>
        <v/>
      </c>
      <c r="K56" s="15"/>
      <c r="L56" s="54"/>
      <c r="M56" s="54"/>
      <c r="N56" s="75"/>
      <c r="O56" s="54"/>
      <c r="P56" s="54" t="str">
        <f>IF(O56="","",IFERROR(VLOOKUP(O56,Gemeindeverzeichnis!$P$2:$Q$2188,2,FALSE),"Ort bitte manuell eintragen"))</f>
        <v/>
      </c>
      <c r="Q56" s="15"/>
      <c r="R56" s="20"/>
      <c r="S56" s="44"/>
      <c r="T56" s="20"/>
      <c r="U56" s="15"/>
      <c r="V56" s="55"/>
      <c r="W56" s="56"/>
      <c r="X56" s="56"/>
      <c r="Y56" s="15"/>
      <c r="Z56" s="57"/>
      <c r="AA56" s="15"/>
      <c r="AB56" s="58"/>
      <c r="AC56" s="54"/>
      <c r="AD56" s="15"/>
      <c r="AE56" s="20"/>
      <c r="AF56" s="20"/>
      <c r="AG56" s="16"/>
      <c r="AH56" s="59">
        <f t="shared" si="0"/>
        <v>1900</v>
      </c>
      <c r="AI56" s="59" t="str">
        <f>IF(Tabelle1[[#This Row],[Uhrzeit von]]="","",Tabelle1[[#This Row],[Uhrzeit bis]]-Tabelle1[[#This Row],[Uhrzeit von]])</f>
        <v/>
      </c>
    </row>
    <row r="57" spans="1:35" x14ac:dyDescent="0.25">
      <c r="A57" s="23" t="str">
        <f>IF(Tabelle1[[#This Row],[Unternehmen]]="","",A56+1)</f>
        <v/>
      </c>
      <c r="B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 s="15"/>
      <c r="D57" s="20"/>
      <c r="E57" s="54"/>
      <c r="F57" s="54"/>
      <c r="G57" s="20"/>
      <c r="H57" s="76"/>
      <c r="I57" s="54"/>
      <c r="J57" s="20" t="str">
        <f>IF(I57="","",IFERROR(VLOOKUP(I57,Gemeindeverzeichnis!$P$2:$Q$2188,2,FALSE),"Ort bitte manuell eintragen"))</f>
        <v/>
      </c>
      <c r="K57" s="15"/>
      <c r="L57" s="54"/>
      <c r="M57" s="54"/>
      <c r="N57" s="75"/>
      <c r="O57" s="54"/>
      <c r="P57" s="54" t="str">
        <f>IF(O57="","",IFERROR(VLOOKUP(O57,Gemeindeverzeichnis!$P$2:$Q$2188,2,FALSE),"Ort bitte manuell eintragen"))</f>
        <v/>
      </c>
      <c r="Q57" s="15"/>
      <c r="R57" s="20"/>
      <c r="S57" s="44"/>
      <c r="T57" s="20"/>
      <c r="U57" s="15"/>
      <c r="V57" s="55"/>
      <c r="W57" s="56"/>
      <c r="X57" s="56"/>
      <c r="Y57" s="15"/>
      <c r="Z57" s="57"/>
      <c r="AA57" s="15"/>
      <c r="AB57" s="58"/>
      <c r="AC57" s="54"/>
      <c r="AD57" s="15"/>
      <c r="AE57" s="20"/>
      <c r="AF57" s="20"/>
      <c r="AG57" s="16"/>
      <c r="AH57" s="59">
        <f t="shared" si="0"/>
        <v>1900</v>
      </c>
      <c r="AI57" s="59" t="str">
        <f>IF(Tabelle1[[#This Row],[Uhrzeit von]]="","",Tabelle1[[#This Row],[Uhrzeit bis]]-Tabelle1[[#This Row],[Uhrzeit von]])</f>
        <v/>
      </c>
    </row>
    <row r="58" spans="1:35" x14ac:dyDescent="0.25">
      <c r="A58" s="23" t="str">
        <f>IF(Tabelle1[[#This Row],[Unternehmen]]="","",A57+1)</f>
        <v/>
      </c>
      <c r="B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 s="15"/>
      <c r="D58" s="20"/>
      <c r="E58" s="54"/>
      <c r="F58" s="54"/>
      <c r="G58" s="20"/>
      <c r="H58" s="76"/>
      <c r="I58" s="54"/>
      <c r="J58" s="20" t="str">
        <f>IF(I58="","",IFERROR(VLOOKUP(I58,Gemeindeverzeichnis!$P$2:$Q$2188,2,FALSE),"Ort bitte manuell eintragen"))</f>
        <v/>
      </c>
      <c r="K58" s="15"/>
      <c r="L58" s="54"/>
      <c r="M58" s="54"/>
      <c r="N58" s="75"/>
      <c r="O58" s="54"/>
      <c r="P58" s="54" t="str">
        <f>IF(O58="","",IFERROR(VLOOKUP(O58,Gemeindeverzeichnis!$P$2:$Q$2188,2,FALSE),"Ort bitte manuell eintragen"))</f>
        <v/>
      </c>
      <c r="Q58" s="15"/>
      <c r="R58" s="20"/>
      <c r="S58" s="44"/>
      <c r="T58" s="20"/>
      <c r="U58" s="15"/>
      <c r="V58" s="55"/>
      <c r="W58" s="56"/>
      <c r="X58" s="56"/>
      <c r="Y58" s="15"/>
      <c r="Z58" s="57"/>
      <c r="AA58" s="15"/>
      <c r="AB58" s="58"/>
      <c r="AC58" s="54"/>
      <c r="AD58" s="15"/>
      <c r="AE58" s="20"/>
      <c r="AF58" s="20"/>
      <c r="AG58" s="16"/>
      <c r="AH58" s="59">
        <f t="shared" si="0"/>
        <v>1900</v>
      </c>
      <c r="AI58" s="59" t="str">
        <f>IF(Tabelle1[[#This Row],[Uhrzeit von]]="","",Tabelle1[[#This Row],[Uhrzeit bis]]-Tabelle1[[#This Row],[Uhrzeit von]])</f>
        <v/>
      </c>
    </row>
    <row r="59" spans="1:35" x14ac:dyDescent="0.25">
      <c r="A59" s="23" t="str">
        <f>IF(Tabelle1[[#This Row],[Unternehmen]]="","",A58+1)</f>
        <v/>
      </c>
      <c r="B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 s="15"/>
      <c r="D59" s="20"/>
      <c r="E59" s="54"/>
      <c r="F59" s="54"/>
      <c r="G59" s="20"/>
      <c r="H59" s="76"/>
      <c r="I59" s="54"/>
      <c r="J59" s="20" t="str">
        <f>IF(I59="","",IFERROR(VLOOKUP(I59,Gemeindeverzeichnis!$P$2:$Q$2188,2,FALSE),"Ort bitte manuell eintragen"))</f>
        <v/>
      </c>
      <c r="K59" s="15"/>
      <c r="L59" s="54"/>
      <c r="M59" s="54"/>
      <c r="N59" s="75"/>
      <c r="O59" s="54"/>
      <c r="P59" s="54" t="str">
        <f>IF(O59="","",IFERROR(VLOOKUP(O59,Gemeindeverzeichnis!$P$2:$Q$2188,2,FALSE),"Ort bitte manuell eintragen"))</f>
        <v/>
      </c>
      <c r="Q59" s="15"/>
      <c r="R59" s="20"/>
      <c r="S59" s="44"/>
      <c r="T59" s="20"/>
      <c r="U59" s="15"/>
      <c r="V59" s="55"/>
      <c r="W59" s="56"/>
      <c r="X59" s="56"/>
      <c r="Y59" s="15"/>
      <c r="Z59" s="57"/>
      <c r="AA59" s="15"/>
      <c r="AB59" s="58"/>
      <c r="AC59" s="54"/>
      <c r="AD59" s="15"/>
      <c r="AE59" s="20"/>
      <c r="AF59" s="20"/>
      <c r="AG59" s="16"/>
      <c r="AH59" s="59">
        <f t="shared" si="0"/>
        <v>1900</v>
      </c>
      <c r="AI59" s="59" t="str">
        <f>IF(Tabelle1[[#This Row],[Uhrzeit von]]="","",Tabelle1[[#This Row],[Uhrzeit bis]]-Tabelle1[[#This Row],[Uhrzeit von]])</f>
        <v/>
      </c>
    </row>
    <row r="60" spans="1:35" x14ac:dyDescent="0.25">
      <c r="A60" s="23" t="str">
        <f>IF(Tabelle1[[#This Row],[Unternehmen]]="","",A59+1)</f>
        <v/>
      </c>
      <c r="B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 s="15"/>
      <c r="D60" s="20"/>
      <c r="E60" s="54"/>
      <c r="F60" s="54"/>
      <c r="G60" s="20"/>
      <c r="H60" s="76"/>
      <c r="I60" s="54"/>
      <c r="J60" s="20" t="str">
        <f>IF(I60="","",IFERROR(VLOOKUP(I60,Gemeindeverzeichnis!$P$2:$Q$2188,2,FALSE),"Ort bitte manuell eintragen"))</f>
        <v/>
      </c>
      <c r="K60" s="15"/>
      <c r="L60" s="54"/>
      <c r="M60" s="54"/>
      <c r="N60" s="75"/>
      <c r="O60" s="54"/>
      <c r="P60" s="54" t="str">
        <f>IF(O60="","",IFERROR(VLOOKUP(O60,Gemeindeverzeichnis!$P$2:$Q$2188,2,FALSE),"Ort bitte manuell eintragen"))</f>
        <v/>
      </c>
      <c r="Q60" s="15"/>
      <c r="R60" s="20"/>
      <c r="S60" s="44"/>
      <c r="T60" s="20"/>
      <c r="U60" s="15"/>
      <c r="V60" s="55"/>
      <c r="W60" s="56"/>
      <c r="X60" s="56"/>
      <c r="Y60" s="15"/>
      <c r="Z60" s="57"/>
      <c r="AA60" s="15"/>
      <c r="AB60" s="58"/>
      <c r="AC60" s="54"/>
      <c r="AD60" s="15"/>
      <c r="AE60" s="20"/>
      <c r="AF60" s="20"/>
      <c r="AG60" s="16"/>
      <c r="AH60" s="59">
        <f t="shared" si="0"/>
        <v>1900</v>
      </c>
      <c r="AI60" s="59" t="str">
        <f>IF(Tabelle1[[#This Row],[Uhrzeit von]]="","",Tabelle1[[#This Row],[Uhrzeit bis]]-Tabelle1[[#This Row],[Uhrzeit von]])</f>
        <v/>
      </c>
    </row>
    <row r="61" spans="1:35" x14ac:dyDescent="0.25">
      <c r="A61" s="23" t="str">
        <f>IF(Tabelle1[[#This Row],[Unternehmen]]="","",A60+1)</f>
        <v/>
      </c>
      <c r="B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 s="15"/>
      <c r="D61" s="20"/>
      <c r="E61" s="54"/>
      <c r="F61" s="54"/>
      <c r="G61" s="20"/>
      <c r="H61" s="76"/>
      <c r="I61" s="54"/>
      <c r="J61" s="20" t="str">
        <f>IF(I61="","",IFERROR(VLOOKUP(I61,Gemeindeverzeichnis!$P$2:$Q$2188,2,FALSE),"Ort bitte manuell eintragen"))</f>
        <v/>
      </c>
      <c r="K61" s="15"/>
      <c r="L61" s="54"/>
      <c r="M61" s="54"/>
      <c r="N61" s="75"/>
      <c r="O61" s="54"/>
      <c r="P61" s="54" t="str">
        <f>IF(O61="","",IFERROR(VLOOKUP(O61,Gemeindeverzeichnis!$P$2:$Q$2188,2,FALSE),"Ort bitte manuell eintragen"))</f>
        <v/>
      </c>
      <c r="Q61" s="15"/>
      <c r="R61" s="20"/>
      <c r="S61" s="44"/>
      <c r="T61" s="20"/>
      <c r="U61" s="15"/>
      <c r="V61" s="55"/>
      <c r="W61" s="56"/>
      <c r="X61" s="56"/>
      <c r="Y61" s="15"/>
      <c r="Z61" s="57"/>
      <c r="AA61" s="15"/>
      <c r="AB61" s="58"/>
      <c r="AC61" s="54"/>
      <c r="AD61" s="15"/>
      <c r="AE61" s="20"/>
      <c r="AF61" s="20"/>
      <c r="AG61" s="16"/>
      <c r="AH61" s="59">
        <f t="shared" si="0"/>
        <v>1900</v>
      </c>
      <c r="AI61" s="59" t="str">
        <f>IF(Tabelle1[[#This Row],[Uhrzeit von]]="","",Tabelle1[[#This Row],[Uhrzeit bis]]-Tabelle1[[#This Row],[Uhrzeit von]])</f>
        <v/>
      </c>
    </row>
    <row r="62" spans="1:35" x14ac:dyDescent="0.25">
      <c r="A62" s="23" t="str">
        <f>IF(Tabelle1[[#This Row],[Unternehmen]]="","",A61+1)</f>
        <v/>
      </c>
      <c r="B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 s="15"/>
      <c r="D62" s="20"/>
      <c r="E62" s="54"/>
      <c r="F62" s="54"/>
      <c r="G62" s="20"/>
      <c r="H62" s="76"/>
      <c r="I62" s="54"/>
      <c r="J62" s="20" t="str">
        <f>IF(I62="","",IFERROR(VLOOKUP(I62,Gemeindeverzeichnis!$P$2:$Q$2188,2,FALSE),"Ort bitte manuell eintragen"))</f>
        <v/>
      </c>
      <c r="K62" s="15"/>
      <c r="L62" s="54"/>
      <c r="M62" s="54"/>
      <c r="N62" s="75"/>
      <c r="O62" s="54"/>
      <c r="P62" s="54" t="str">
        <f>IF(O62="","",IFERROR(VLOOKUP(O62,Gemeindeverzeichnis!$P$2:$Q$2188,2,FALSE),"Ort bitte manuell eintragen"))</f>
        <v/>
      </c>
      <c r="Q62" s="15"/>
      <c r="R62" s="20"/>
      <c r="S62" s="44"/>
      <c r="T62" s="20"/>
      <c r="U62" s="15"/>
      <c r="V62" s="55"/>
      <c r="W62" s="56"/>
      <c r="X62" s="56"/>
      <c r="Y62" s="15"/>
      <c r="Z62" s="57"/>
      <c r="AA62" s="15"/>
      <c r="AB62" s="58"/>
      <c r="AC62" s="54"/>
      <c r="AD62" s="15"/>
      <c r="AE62" s="20"/>
      <c r="AF62" s="20"/>
      <c r="AG62" s="16"/>
      <c r="AH62" s="59">
        <f t="shared" si="0"/>
        <v>1900</v>
      </c>
      <c r="AI62" s="59" t="str">
        <f>IF(Tabelle1[[#This Row],[Uhrzeit von]]="","",Tabelle1[[#This Row],[Uhrzeit bis]]-Tabelle1[[#This Row],[Uhrzeit von]])</f>
        <v/>
      </c>
    </row>
    <row r="63" spans="1:35" x14ac:dyDescent="0.25">
      <c r="A63" s="23" t="str">
        <f>IF(Tabelle1[[#This Row],[Unternehmen]]="","",A62+1)</f>
        <v/>
      </c>
      <c r="B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 s="15"/>
      <c r="D63" s="20"/>
      <c r="E63" s="54"/>
      <c r="F63" s="54"/>
      <c r="G63" s="20"/>
      <c r="H63" s="76"/>
      <c r="I63" s="54"/>
      <c r="J63" s="20" t="str">
        <f>IF(I63="","",IFERROR(VLOOKUP(I63,Gemeindeverzeichnis!$P$2:$Q$2188,2,FALSE),"Ort bitte manuell eintragen"))</f>
        <v/>
      </c>
      <c r="K63" s="15"/>
      <c r="L63" s="54"/>
      <c r="M63" s="54"/>
      <c r="N63" s="75"/>
      <c r="O63" s="54"/>
      <c r="P63" s="54" t="str">
        <f>IF(O63="","",IFERROR(VLOOKUP(O63,Gemeindeverzeichnis!$P$2:$Q$2188,2,FALSE),"Ort bitte manuell eintragen"))</f>
        <v/>
      </c>
      <c r="Q63" s="15"/>
      <c r="R63" s="20"/>
      <c r="S63" s="44"/>
      <c r="T63" s="20"/>
      <c r="U63" s="15"/>
      <c r="V63" s="55"/>
      <c r="W63" s="56"/>
      <c r="X63" s="56"/>
      <c r="Y63" s="15"/>
      <c r="Z63" s="57"/>
      <c r="AA63" s="15"/>
      <c r="AB63" s="58"/>
      <c r="AC63" s="54"/>
      <c r="AD63" s="15"/>
      <c r="AE63" s="20"/>
      <c r="AF63" s="20"/>
      <c r="AG63" s="16"/>
      <c r="AH63" s="59">
        <f t="shared" si="0"/>
        <v>1900</v>
      </c>
      <c r="AI63" s="59" t="str">
        <f>IF(Tabelle1[[#This Row],[Uhrzeit von]]="","",Tabelle1[[#This Row],[Uhrzeit bis]]-Tabelle1[[#This Row],[Uhrzeit von]])</f>
        <v/>
      </c>
    </row>
    <row r="64" spans="1:35" x14ac:dyDescent="0.25">
      <c r="A64" s="23" t="str">
        <f>IF(Tabelle1[[#This Row],[Unternehmen]]="","",A63+1)</f>
        <v/>
      </c>
      <c r="B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 s="15"/>
      <c r="D64" s="20"/>
      <c r="E64" s="54"/>
      <c r="F64" s="54"/>
      <c r="G64" s="20"/>
      <c r="H64" s="76"/>
      <c r="I64" s="54"/>
      <c r="J64" s="20" t="str">
        <f>IF(I64="","",IFERROR(VLOOKUP(I64,Gemeindeverzeichnis!$P$2:$Q$2188,2,FALSE),"Ort bitte manuell eintragen"))</f>
        <v/>
      </c>
      <c r="K64" s="15"/>
      <c r="L64" s="54"/>
      <c r="M64" s="54"/>
      <c r="N64" s="75"/>
      <c r="O64" s="54"/>
      <c r="P64" s="54" t="str">
        <f>IF(O64="","",IFERROR(VLOOKUP(O64,Gemeindeverzeichnis!$P$2:$Q$2188,2,FALSE),"Ort bitte manuell eintragen"))</f>
        <v/>
      </c>
      <c r="Q64" s="15"/>
      <c r="R64" s="20"/>
      <c r="S64" s="44"/>
      <c r="T64" s="20"/>
      <c r="U64" s="15"/>
      <c r="V64" s="55"/>
      <c r="W64" s="56"/>
      <c r="X64" s="56"/>
      <c r="Y64" s="15"/>
      <c r="Z64" s="57"/>
      <c r="AA64" s="15"/>
      <c r="AB64" s="58"/>
      <c r="AC64" s="54"/>
      <c r="AD64" s="15"/>
      <c r="AE64" s="20"/>
      <c r="AF64" s="20"/>
      <c r="AG64" s="16"/>
      <c r="AH64" s="59">
        <f t="shared" si="0"/>
        <v>1900</v>
      </c>
      <c r="AI64" s="59" t="str">
        <f>IF(Tabelle1[[#This Row],[Uhrzeit von]]="","",Tabelle1[[#This Row],[Uhrzeit bis]]-Tabelle1[[#This Row],[Uhrzeit von]])</f>
        <v/>
      </c>
    </row>
    <row r="65" spans="1:35" x14ac:dyDescent="0.25">
      <c r="A65" s="23" t="str">
        <f>IF(Tabelle1[[#This Row],[Unternehmen]]="","",A64+1)</f>
        <v/>
      </c>
      <c r="B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 s="15"/>
      <c r="D65" s="20"/>
      <c r="E65" s="54"/>
      <c r="F65" s="54"/>
      <c r="G65" s="20"/>
      <c r="H65" s="76"/>
      <c r="I65" s="54"/>
      <c r="J65" s="20" t="str">
        <f>IF(I65="","",IFERROR(VLOOKUP(I65,Gemeindeverzeichnis!$P$2:$Q$2188,2,FALSE),"Ort bitte manuell eintragen"))</f>
        <v/>
      </c>
      <c r="K65" s="15"/>
      <c r="L65" s="54"/>
      <c r="M65" s="54"/>
      <c r="N65" s="75"/>
      <c r="O65" s="54"/>
      <c r="P65" s="54" t="str">
        <f>IF(O65="","",IFERROR(VLOOKUP(O65,Gemeindeverzeichnis!$P$2:$Q$2188,2,FALSE),"Ort bitte manuell eintragen"))</f>
        <v/>
      </c>
      <c r="Q65" s="15"/>
      <c r="R65" s="20"/>
      <c r="S65" s="44"/>
      <c r="T65" s="20"/>
      <c r="U65" s="15"/>
      <c r="V65" s="55"/>
      <c r="W65" s="56"/>
      <c r="X65" s="56"/>
      <c r="Y65" s="15"/>
      <c r="Z65" s="57"/>
      <c r="AA65" s="15"/>
      <c r="AB65" s="58"/>
      <c r="AC65" s="54"/>
      <c r="AD65" s="15"/>
      <c r="AE65" s="20"/>
      <c r="AF65" s="20"/>
      <c r="AG65" s="16"/>
      <c r="AH65" s="59">
        <f t="shared" si="0"/>
        <v>1900</v>
      </c>
      <c r="AI65" s="59" t="str">
        <f>IF(Tabelle1[[#This Row],[Uhrzeit von]]="","",Tabelle1[[#This Row],[Uhrzeit bis]]-Tabelle1[[#This Row],[Uhrzeit von]])</f>
        <v/>
      </c>
    </row>
    <row r="66" spans="1:35" x14ac:dyDescent="0.25">
      <c r="A66" s="23" t="str">
        <f>IF(Tabelle1[[#This Row],[Unternehmen]]="","",A65+1)</f>
        <v/>
      </c>
      <c r="B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 s="15"/>
      <c r="D66" s="20"/>
      <c r="E66" s="54"/>
      <c r="F66" s="54"/>
      <c r="G66" s="20"/>
      <c r="H66" s="76"/>
      <c r="I66" s="54"/>
      <c r="J66" s="20" t="str">
        <f>IF(I66="","",IFERROR(VLOOKUP(I66,Gemeindeverzeichnis!$P$2:$Q$2188,2,FALSE),"Ort bitte manuell eintragen"))</f>
        <v/>
      </c>
      <c r="K66" s="15"/>
      <c r="L66" s="54"/>
      <c r="M66" s="54"/>
      <c r="N66" s="75"/>
      <c r="O66" s="54"/>
      <c r="P66" s="54" t="str">
        <f>IF(O66="","",IFERROR(VLOOKUP(O66,Gemeindeverzeichnis!$P$2:$Q$2188,2,FALSE),"Ort bitte manuell eintragen"))</f>
        <v/>
      </c>
      <c r="Q66" s="15"/>
      <c r="R66" s="20"/>
      <c r="S66" s="44"/>
      <c r="T66" s="20"/>
      <c r="U66" s="15"/>
      <c r="V66" s="55"/>
      <c r="W66" s="56"/>
      <c r="X66" s="56"/>
      <c r="Y66" s="15"/>
      <c r="Z66" s="57"/>
      <c r="AA66" s="15"/>
      <c r="AB66" s="58"/>
      <c r="AC66" s="54"/>
      <c r="AD66" s="15"/>
      <c r="AE66" s="20"/>
      <c r="AF66" s="20"/>
      <c r="AG66" s="16"/>
      <c r="AH66" s="59">
        <f t="shared" si="0"/>
        <v>1900</v>
      </c>
      <c r="AI66" s="59" t="str">
        <f>IF(Tabelle1[[#This Row],[Uhrzeit von]]="","",Tabelle1[[#This Row],[Uhrzeit bis]]-Tabelle1[[#This Row],[Uhrzeit von]])</f>
        <v/>
      </c>
    </row>
    <row r="67" spans="1:35" x14ac:dyDescent="0.25">
      <c r="A67" s="23" t="str">
        <f>IF(Tabelle1[[#This Row],[Unternehmen]]="","",A66+1)</f>
        <v/>
      </c>
      <c r="B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 s="15"/>
      <c r="D67" s="20"/>
      <c r="E67" s="54"/>
      <c r="F67" s="54"/>
      <c r="G67" s="20"/>
      <c r="H67" s="76"/>
      <c r="I67" s="54"/>
      <c r="J67" s="20" t="str">
        <f>IF(I67="","",IFERROR(VLOOKUP(I67,Gemeindeverzeichnis!$P$2:$Q$2188,2,FALSE),"Ort bitte manuell eintragen"))</f>
        <v/>
      </c>
      <c r="K67" s="15"/>
      <c r="L67" s="54"/>
      <c r="M67" s="54"/>
      <c r="N67" s="75"/>
      <c r="O67" s="54"/>
      <c r="P67" s="54" t="str">
        <f>IF(O67="","",IFERROR(VLOOKUP(O67,Gemeindeverzeichnis!$P$2:$Q$2188,2,FALSE),"Ort bitte manuell eintragen"))</f>
        <v/>
      </c>
      <c r="Q67" s="15"/>
      <c r="R67" s="20"/>
      <c r="S67" s="44"/>
      <c r="T67" s="20"/>
      <c r="U67" s="15"/>
      <c r="V67" s="55"/>
      <c r="W67" s="56"/>
      <c r="X67" s="56"/>
      <c r="Y67" s="15"/>
      <c r="Z67" s="57"/>
      <c r="AA67" s="15"/>
      <c r="AB67" s="58"/>
      <c r="AC67" s="54"/>
      <c r="AD67" s="15"/>
      <c r="AE67" s="20"/>
      <c r="AF67" s="20"/>
      <c r="AG67" s="16"/>
      <c r="AH67" s="59">
        <f t="shared" si="0"/>
        <v>1900</v>
      </c>
      <c r="AI67" s="59" t="str">
        <f>IF(Tabelle1[[#This Row],[Uhrzeit von]]="","",Tabelle1[[#This Row],[Uhrzeit bis]]-Tabelle1[[#This Row],[Uhrzeit von]])</f>
        <v/>
      </c>
    </row>
    <row r="68" spans="1:35" x14ac:dyDescent="0.25">
      <c r="A68" s="23" t="str">
        <f>IF(Tabelle1[[#This Row],[Unternehmen]]="","",A67+1)</f>
        <v/>
      </c>
      <c r="B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 s="15"/>
      <c r="D68" s="20"/>
      <c r="E68" s="54"/>
      <c r="F68" s="54"/>
      <c r="G68" s="20"/>
      <c r="H68" s="76"/>
      <c r="I68" s="54"/>
      <c r="J68" s="20" t="str">
        <f>IF(I68="","",IFERROR(VLOOKUP(I68,Gemeindeverzeichnis!$P$2:$Q$2188,2,FALSE),"Ort bitte manuell eintragen"))</f>
        <v/>
      </c>
      <c r="K68" s="15"/>
      <c r="L68" s="54"/>
      <c r="M68" s="54"/>
      <c r="N68" s="75"/>
      <c r="O68" s="54"/>
      <c r="P68" s="54" t="str">
        <f>IF(O68="","",IFERROR(VLOOKUP(O68,Gemeindeverzeichnis!$P$2:$Q$2188,2,FALSE),"Ort bitte manuell eintragen"))</f>
        <v/>
      </c>
      <c r="Q68" s="15"/>
      <c r="R68" s="20"/>
      <c r="S68" s="44"/>
      <c r="T68" s="20"/>
      <c r="U68" s="15"/>
      <c r="V68" s="55"/>
      <c r="W68" s="56"/>
      <c r="X68" s="56"/>
      <c r="Y68" s="15"/>
      <c r="Z68" s="57"/>
      <c r="AA68" s="15"/>
      <c r="AB68" s="58"/>
      <c r="AC68" s="54"/>
      <c r="AD68" s="15"/>
      <c r="AE68" s="20"/>
      <c r="AF68" s="20"/>
      <c r="AG68" s="16"/>
      <c r="AH68" s="59">
        <f t="shared" si="0"/>
        <v>1900</v>
      </c>
      <c r="AI68" s="59" t="str">
        <f>IF(Tabelle1[[#This Row],[Uhrzeit von]]="","",Tabelle1[[#This Row],[Uhrzeit bis]]-Tabelle1[[#This Row],[Uhrzeit von]])</f>
        <v/>
      </c>
    </row>
    <row r="69" spans="1:35" x14ac:dyDescent="0.25">
      <c r="A69" s="23" t="str">
        <f>IF(Tabelle1[[#This Row],[Unternehmen]]="","",A68+1)</f>
        <v/>
      </c>
      <c r="B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 s="15"/>
      <c r="D69" s="20"/>
      <c r="E69" s="54"/>
      <c r="F69" s="54"/>
      <c r="G69" s="20"/>
      <c r="H69" s="76"/>
      <c r="I69" s="54"/>
      <c r="J69" s="20" t="str">
        <f>IF(I69="","",IFERROR(VLOOKUP(I69,Gemeindeverzeichnis!$P$2:$Q$2188,2,FALSE),"Ort bitte manuell eintragen"))</f>
        <v/>
      </c>
      <c r="K69" s="15"/>
      <c r="L69" s="54"/>
      <c r="M69" s="54"/>
      <c r="N69" s="75"/>
      <c r="O69" s="54"/>
      <c r="P69" s="54" t="str">
        <f>IF(O69="","",IFERROR(VLOOKUP(O69,Gemeindeverzeichnis!$P$2:$Q$2188,2,FALSE),"Ort bitte manuell eintragen"))</f>
        <v/>
      </c>
      <c r="Q69" s="15"/>
      <c r="R69" s="20"/>
      <c r="S69" s="44"/>
      <c r="T69" s="20"/>
      <c r="U69" s="15"/>
      <c r="V69" s="55"/>
      <c r="W69" s="56"/>
      <c r="X69" s="56"/>
      <c r="Y69" s="15"/>
      <c r="Z69" s="57"/>
      <c r="AA69" s="15"/>
      <c r="AB69" s="58"/>
      <c r="AC69" s="54"/>
      <c r="AD69" s="15"/>
      <c r="AE69" s="20"/>
      <c r="AF69" s="20"/>
      <c r="AG69" s="16"/>
      <c r="AH69" s="59">
        <f t="shared" si="0"/>
        <v>1900</v>
      </c>
      <c r="AI69" s="59" t="str">
        <f>IF(Tabelle1[[#This Row],[Uhrzeit von]]="","",Tabelle1[[#This Row],[Uhrzeit bis]]-Tabelle1[[#This Row],[Uhrzeit von]])</f>
        <v/>
      </c>
    </row>
    <row r="70" spans="1:35" x14ac:dyDescent="0.25">
      <c r="A70" s="23" t="str">
        <f>IF(Tabelle1[[#This Row],[Unternehmen]]="","",A69+1)</f>
        <v/>
      </c>
      <c r="B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 s="15"/>
      <c r="D70" s="20"/>
      <c r="E70" s="54"/>
      <c r="F70" s="54"/>
      <c r="G70" s="20"/>
      <c r="H70" s="76"/>
      <c r="I70" s="54"/>
      <c r="J70" s="20" t="str">
        <f>IF(I70="","",IFERROR(VLOOKUP(I70,Gemeindeverzeichnis!$P$2:$Q$2188,2,FALSE),"Ort bitte manuell eintragen"))</f>
        <v/>
      </c>
      <c r="K70" s="15"/>
      <c r="L70" s="54"/>
      <c r="M70" s="54"/>
      <c r="N70" s="75"/>
      <c r="O70" s="54"/>
      <c r="P70" s="54" t="str">
        <f>IF(O70="","",IFERROR(VLOOKUP(O70,Gemeindeverzeichnis!$P$2:$Q$2188,2,FALSE),"Ort bitte manuell eintragen"))</f>
        <v/>
      </c>
      <c r="Q70" s="15"/>
      <c r="R70" s="20"/>
      <c r="S70" s="44"/>
      <c r="T70" s="20"/>
      <c r="U70" s="15"/>
      <c r="V70" s="55"/>
      <c r="W70" s="56"/>
      <c r="X70" s="56"/>
      <c r="Y70" s="15"/>
      <c r="Z70" s="57"/>
      <c r="AA70" s="15"/>
      <c r="AB70" s="58"/>
      <c r="AC70" s="54"/>
      <c r="AD70" s="15"/>
      <c r="AE70" s="20"/>
      <c r="AF70" s="20"/>
      <c r="AG70" s="16"/>
      <c r="AH70" s="59">
        <f t="shared" si="0"/>
        <v>1900</v>
      </c>
      <c r="AI70" s="59" t="str">
        <f>IF(Tabelle1[[#This Row],[Uhrzeit von]]="","",Tabelle1[[#This Row],[Uhrzeit bis]]-Tabelle1[[#This Row],[Uhrzeit von]])</f>
        <v/>
      </c>
    </row>
    <row r="71" spans="1:35" x14ac:dyDescent="0.25">
      <c r="A71" s="23" t="str">
        <f>IF(Tabelle1[[#This Row],[Unternehmen]]="","",A70+1)</f>
        <v/>
      </c>
      <c r="B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 s="15"/>
      <c r="D71" s="20"/>
      <c r="E71" s="54"/>
      <c r="F71" s="54"/>
      <c r="G71" s="20"/>
      <c r="H71" s="76"/>
      <c r="I71" s="54"/>
      <c r="J71" s="20" t="str">
        <f>IF(I71="","",IFERROR(VLOOKUP(I71,Gemeindeverzeichnis!$P$2:$Q$2188,2,FALSE),"Ort bitte manuell eintragen"))</f>
        <v/>
      </c>
      <c r="K71" s="15"/>
      <c r="L71" s="54"/>
      <c r="M71" s="54"/>
      <c r="N71" s="75"/>
      <c r="O71" s="54"/>
      <c r="P71" s="54" t="str">
        <f>IF(O71="","",IFERROR(VLOOKUP(O71,Gemeindeverzeichnis!$P$2:$Q$2188,2,FALSE),"Ort bitte manuell eintragen"))</f>
        <v/>
      </c>
      <c r="Q71" s="15"/>
      <c r="R71" s="20"/>
      <c r="S71" s="44"/>
      <c r="T71" s="20"/>
      <c r="U71" s="15"/>
      <c r="V71" s="55"/>
      <c r="W71" s="56"/>
      <c r="X71" s="56"/>
      <c r="Y71" s="15"/>
      <c r="Z71" s="57"/>
      <c r="AA71" s="15"/>
      <c r="AB71" s="58"/>
      <c r="AC71" s="54"/>
      <c r="AD71" s="15"/>
      <c r="AE71" s="20"/>
      <c r="AF71" s="20"/>
      <c r="AG71" s="16"/>
      <c r="AH71" s="59">
        <f t="shared" si="0"/>
        <v>1900</v>
      </c>
      <c r="AI71" s="59" t="str">
        <f>IF(Tabelle1[[#This Row],[Uhrzeit von]]="","",Tabelle1[[#This Row],[Uhrzeit bis]]-Tabelle1[[#This Row],[Uhrzeit von]])</f>
        <v/>
      </c>
    </row>
    <row r="72" spans="1:35" x14ac:dyDescent="0.25">
      <c r="A72" s="23" t="str">
        <f>IF(Tabelle1[[#This Row],[Unternehmen]]="","",A71+1)</f>
        <v/>
      </c>
      <c r="B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 s="15"/>
      <c r="D72" s="20"/>
      <c r="E72" s="54"/>
      <c r="F72" s="54"/>
      <c r="G72" s="20"/>
      <c r="H72" s="76"/>
      <c r="I72" s="54"/>
      <c r="J72" s="20" t="str">
        <f>IF(I72="","",IFERROR(VLOOKUP(I72,Gemeindeverzeichnis!$P$2:$Q$2188,2,FALSE),"Ort bitte manuell eintragen"))</f>
        <v/>
      </c>
      <c r="K72" s="15"/>
      <c r="L72" s="54"/>
      <c r="M72" s="54"/>
      <c r="N72" s="75"/>
      <c r="O72" s="54"/>
      <c r="P72" s="54" t="str">
        <f>IF(O72="","",IFERROR(VLOOKUP(O72,Gemeindeverzeichnis!$P$2:$Q$2188,2,FALSE),"Ort bitte manuell eintragen"))</f>
        <v/>
      </c>
      <c r="Q72" s="15"/>
      <c r="R72" s="20"/>
      <c r="S72" s="44"/>
      <c r="T72" s="20"/>
      <c r="U72" s="15"/>
      <c r="V72" s="55"/>
      <c r="W72" s="56"/>
      <c r="X72" s="56"/>
      <c r="Y72" s="15"/>
      <c r="Z72" s="57"/>
      <c r="AA72" s="15"/>
      <c r="AB72" s="58"/>
      <c r="AC72" s="54"/>
      <c r="AD72" s="15"/>
      <c r="AE72" s="20"/>
      <c r="AF72" s="20"/>
      <c r="AG72" s="16"/>
      <c r="AH72" s="59">
        <f t="shared" si="0"/>
        <v>1900</v>
      </c>
      <c r="AI72" s="59" t="str">
        <f>IF(Tabelle1[[#This Row],[Uhrzeit von]]="","",Tabelle1[[#This Row],[Uhrzeit bis]]-Tabelle1[[#This Row],[Uhrzeit von]])</f>
        <v/>
      </c>
    </row>
    <row r="73" spans="1:35" x14ac:dyDescent="0.25">
      <c r="A73" s="23" t="str">
        <f>IF(Tabelle1[[#This Row],[Unternehmen]]="","",A72+1)</f>
        <v/>
      </c>
      <c r="B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 s="15"/>
      <c r="D73" s="20"/>
      <c r="E73" s="54"/>
      <c r="F73" s="54"/>
      <c r="G73" s="20"/>
      <c r="H73" s="76"/>
      <c r="I73" s="54"/>
      <c r="J73" s="20" t="str">
        <f>IF(I73="","",IFERROR(VLOOKUP(I73,Gemeindeverzeichnis!$P$2:$Q$2188,2,FALSE),"Ort bitte manuell eintragen"))</f>
        <v/>
      </c>
      <c r="K73" s="15"/>
      <c r="L73" s="54"/>
      <c r="M73" s="54"/>
      <c r="N73" s="75"/>
      <c r="O73" s="54"/>
      <c r="P73" s="54" t="str">
        <f>IF(O73="","",IFERROR(VLOOKUP(O73,Gemeindeverzeichnis!$P$2:$Q$2188,2,FALSE),"Ort bitte manuell eintragen"))</f>
        <v/>
      </c>
      <c r="Q73" s="15"/>
      <c r="R73" s="20"/>
      <c r="S73" s="44"/>
      <c r="T73" s="20"/>
      <c r="U73" s="15"/>
      <c r="V73" s="55"/>
      <c r="W73" s="56"/>
      <c r="X73" s="56"/>
      <c r="Y73" s="15"/>
      <c r="Z73" s="57"/>
      <c r="AA73" s="15"/>
      <c r="AB73" s="58"/>
      <c r="AC73" s="54"/>
      <c r="AD73" s="15"/>
      <c r="AE73" s="20"/>
      <c r="AF73" s="20"/>
      <c r="AG73" s="16"/>
      <c r="AH73" s="59">
        <f t="shared" si="0"/>
        <v>1900</v>
      </c>
      <c r="AI73" s="59" t="str">
        <f>IF(Tabelle1[[#This Row],[Uhrzeit von]]="","",Tabelle1[[#This Row],[Uhrzeit bis]]-Tabelle1[[#This Row],[Uhrzeit von]])</f>
        <v/>
      </c>
    </row>
    <row r="74" spans="1:35" x14ac:dyDescent="0.25">
      <c r="A74" s="23" t="str">
        <f>IF(Tabelle1[[#This Row],[Unternehmen]]="","",A73+1)</f>
        <v/>
      </c>
      <c r="B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 s="15"/>
      <c r="D74" s="20"/>
      <c r="E74" s="54"/>
      <c r="F74" s="54"/>
      <c r="G74" s="20"/>
      <c r="H74" s="76"/>
      <c r="I74" s="54"/>
      <c r="J74" s="20" t="str">
        <f>IF(I74="","",IFERROR(VLOOKUP(I74,Gemeindeverzeichnis!$P$2:$Q$2188,2,FALSE),"Ort bitte manuell eintragen"))</f>
        <v/>
      </c>
      <c r="K74" s="15"/>
      <c r="L74" s="54"/>
      <c r="M74" s="54"/>
      <c r="N74" s="75"/>
      <c r="O74" s="54"/>
      <c r="P74" s="54" t="str">
        <f>IF(O74="","",IFERROR(VLOOKUP(O74,Gemeindeverzeichnis!$P$2:$Q$2188,2,FALSE),"Ort bitte manuell eintragen"))</f>
        <v/>
      </c>
      <c r="Q74" s="15"/>
      <c r="R74" s="20"/>
      <c r="S74" s="44"/>
      <c r="T74" s="20"/>
      <c r="U74" s="15"/>
      <c r="V74" s="55"/>
      <c r="W74" s="56"/>
      <c r="X74" s="56"/>
      <c r="Y74" s="15"/>
      <c r="Z74" s="57"/>
      <c r="AA74" s="15"/>
      <c r="AB74" s="58"/>
      <c r="AC74" s="54"/>
      <c r="AD74" s="15"/>
      <c r="AE74" s="20"/>
      <c r="AF74" s="20"/>
      <c r="AG74" s="16"/>
      <c r="AH74" s="59">
        <f t="shared" si="0"/>
        <v>1900</v>
      </c>
      <c r="AI74" s="59" t="str">
        <f>IF(Tabelle1[[#This Row],[Uhrzeit von]]="","",Tabelle1[[#This Row],[Uhrzeit bis]]-Tabelle1[[#This Row],[Uhrzeit von]])</f>
        <v/>
      </c>
    </row>
    <row r="75" spans="1:35" x14ac:dyDescent="0.25">
      <c r="A75" s="23" t="str">
        <f>IF(Tabelle1[[#This Row],[Unternehmen]]="","",A74+1)</f>
        <v/>
      </c>
      <c r="B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 s="15"/>
      <c r="D75" s="20"/>
      <c r="E75" s="54"/>
      <c r="F75" s="54"/>
      <c r="G75" s="20"/>
      <c r="H75" s="76"/>
      <c r="I75" s="54"/>
      <c r="J75" s="20" t="str">
        <f>IF(I75="","",IFERROR(VLOOKUP(I75,Gemeindeverzeichnis!$P$2:$Q$2188,2,FALSE),"Ort bitte manuell eintragen"))</f>
        <v/>
      </c>
      <c r="K75" s="15"/>
      <c r="L75" s="54"/>
      <c r="M75" s="54"/>
      <c r="N75" s="75"/>
      <c r="O75" s="54"/>
      <c r="P75" s="54" t="str">
        <f>IF(O75="","",IFERROR(VLOOKUP(O75,Gemeindeverzeichnis!$P$2:$Q$2188,2,FALSE),"Ort bitte manuell eintragen"))</f>
        <v/>
      </c>
      <c r="Q75" s="15"/>
      <c r="R75" s="20"/>
      <c r="S75" s="44"/>
      <c r="T75" s="20"/>
      <c r="U75" s="15"/>
      <c r="V75" s="55"/>
      <c r="W75" s="56"/>
      <c r="X75" s="56"/>
      <c r="Y75" s="15"/>
      <c r="Z75" s="57"/>
      <c r="AA75" s="15"/>
      <c r="AB75" s="58"/>
      <c r="AC75" s="54"/>
      <c r="AD75" s="15"/>
      <c r="AE75" s="20"/>
      <c r="AF75" s="20"/>
      <c r="AG75" s="16"/>
      <c r="AH75" s="59">
        <f t="shared" si="0"/>
        <v>1900</v>
      </c>
      <c r="AI75" s="59" t="str">
        <f>IF(Tabelle1[[#This Row],[Uhrzeit von]]="","",Tabelle1[[#This Row],[Uhrzeit bis]]-Tabelle1[[#This Row],[Uhrzeit von]])</f>
        <v/>
      </c>
    </row>
    <row r="76" spans="1:35" x14ac:dyDescent="0.25">
      <c r="A76" s="23" t="str">
        <f>IF(Tabelle1[[#This Row],[Unternehmen]]="","",A75+1)</f>
        <v/>
      </c>
      <c r="B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 s="15"/>
      <c r="D76" s="20"/>
      <c r="E76" s="54"/>
      <c r="F76" s="54"/>
      <c r="G76" s="20"/>
      <c r="H76" s="76"/>
      <c r="I76" s="54"/>
      <c r="J76" s="20" t="str">
        <f>IF(I76="","",IFERROR(VLOOKUP(I76,Gemeindeverzeichnis!$P$2:$Q$2188,2,FALSE),"Ort bitte manuell eintragen"))</f>
        <v/>
      </c>
      <c r="K76" s="15"/>
      <c r="L76" s="54"/>
      <c r="M76" s="54"/>
      <c r="N76" s="75"/>
      <c r="O76" s="54"/>
      <c r="P76" s="54" t="str">
        <f>IF(O76="","",IFERROR(VLOOKUP(O76,Gemeindeverzeichnis!$P$2:$Q$2188,2,FALSE),"Ort bitte manuell eintragen"))</f>
        <v/>
      </c>
      <c r="Q76" s="15"/>
      <c r="R76" s="20"/>
      <c r="S76" s="44"/>
      <c r="T76" s="20"/>
      <c r="U76" s="15"/>
      <c r="V76" s="55"/>
      <c r="W76" s="56"/>
      <c r="X76" s="56"/>
      <c r="Y76" s="15"/>
      <c r="Z76" s="57"/>
      <c r="AA76" s="15"/>
      <c r="AB76" s="58"/>
      <c r="AC76" s="54"/>
      <c r="AD76" s="15"/>
      <c r="AE76" s="20"/>
      <c r="AF76" s="20"/>
      <c r="AG76" s="16"/>
      <c r="AH76" s="59">
        <f t="shared" ref="AH76:AH139" si="1">YEAR(V76)</f>
        <v>1900</v>
      </c>
      <c r="AI76" s="59" t="str">
        <f>IF(Tabelle1[[#This Row],[Uhrzeit von]]="","",Tabelle1[[#This Row],[Uhrzeit bis]]-Tabelle1[[#This Row],[Uhrzeit von]])</f>
        <v/>
      </c>
    </row>
    <row r="77" spans="1:35" x14ac:dyDescent="0.25">
      <c r="A77" s="23" t="str">
        <f>IF(Tabelle1[[#This Row],[Unternehmen]]="","",A76+1)</f>
        <v/>
      </c>
      <c r="B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 s="15"/>
      <c r="D77" s="20"/>
      <c r="E77" s="54"/>
      <c r="F77" s="54"/>
      <c r="G77" s="20"/>
      <c r="H77" s="76"/>
      <c r="I77" s="54"/>
      <c r="J77" s="20" t="str">
        <f>IF(I77="","",IFERROR(VLOOKUP(I77,Gemeindeverzeichnis!$P$2:$Q$2188,2,FALSE),"Ort bitte manuell eintragen"))</f>
        <v/>
      </c>
      <c r="K77" s="15"/>
      <c r="L77" s="54"/>
      <c r="M77" s="54"/>
      <c r="N77" s="75"/>
      <c r="O77" s="54"/>
      <c r="P77" s="54" t="str">
        <f>IF(O77="","",IFERROR(VLOOKUP(O77,Gemeindeverzeichnis!$P$2:$Q$2188,2,FALSE),"Ort bitte manuell eintragen"))</f>
        <v/>
      </c>
      <c r="Q77" s="15"/>
      <c r="R77" s="20"/>
      <c r="S77" s="44"/>
      <c r="T77" s="20"/>
      <c r="U77" s="15"/>
      <c r="V77" s="55"/>
      <c r="W77" s="56"/>
      <c r="X77" s="56"/>
      <c r="Y77" s="15"/>
      <c r="Z77" s="57"/>
      <c r="AA77" s="15"/>
      <c r="AB77" s="58"/>
      <c r="AC77" s="54"/>
      <c r="AD77" s="15"/>
      <c r="AE77" s="20"/>
      <c r="AF77" s="20"/>
      <c r="AG77" s="16"/>
      <c r="AH77" s="59">
        <f t="shared" si="1"/>
        <v>1900</v>
      </c>
      <c r="AI77" s="59" t="str">
        <f>IF(Tabelle1[[#This Row],[Uhrzeit von]]="","",Tabelle1[[#This Row],[Uhrzeit bis]]-Tabelle1[[#This Row],[Uhrzeit von]])</f>
        <v/>
      </c>
    </row>
    <row r="78" spans="1:35" x14ac:dyDescent="0.25">
      <c r="A78" s="23" t="str">
        <f>IF(Tabelle1[[#This Row],[Unternehmen]]="","",A77+1)</f>
        <v/>
      </c>
      <c r="B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 s="15"/>
      <c r="D78" s="20"/>
      <c r="E78" s="54"/>
      <c r="F78" s="54"/>
      <c r="G78" s="20"/>
      <c r="H78" s="76"/>
      <c r="I78" s="54"/>
      <c r="J78" s="20" t="str">
        <f>IF(I78="","",IFERROR(VLOOKUP(I78,Gemeindeverzeichnis!$P$2:$Q$2188,2,FALSE),"Ort bitte manuell eintragen"))</f>
        <v/>
      </c>
      <c r="K78" s="15"/>
      <c r="L78" s="54"/>
      <c r="M78" s="54"/>
      <c r="N78" s="75"/>
      <c r="O78" s="54"/>
      <c r="P78" s="54" t="str">
        <f>IF(O78="","",IFERROR(VLOOKUP(O78,Gemeindeverzeichnis!$P$2:$Q$2188,2,FALSE),"Ort bitte manuell eintragen"))</f>
        <v/>
      </c>
      <c r="Q78" s="15"/>
      <c r="R78" s="20"/>
      <c r="S78" s="44"/>
      <c r="T78" s="20"/>
      <c r="U78" s="15"/>
      <c r="V78" s="55"/>
      <c r="W78" s="56"/>
      <c r="X78" s="56"/>
      <c r="Y78" s="15"/>
      <c r="Z78" s="57"/>
      <c r="AA78" s="15"/>
      <c r="AB78" s="58"/>
      <c r="AC78" s="54"/>
      <c r="AD78" s="15"/>
      <c r="AE78" s="20"/>
      <c r="AF78" s="20"/>
      <c r="AG78" s="16"/>
      <c r="AH78" s="59">
        <f t="shared" si="1"/>
        <v>1900</v>
      </c>
      <c r="AI78" s="59" t="str">
        <f>IF(Tabelle1[[#This Row],[Uhrzeit von]]="","",Tabelle1[[#This Row],[Uhrzeit bis]]-Tabelle1[[#This Row],[Uhrzeit von]])</f>
        <v/>
      </c>
    </row>
    <row r="79" spans="1:35" x14ac:dyDescent="0.25">
      <c r="A79" s="23" t="str">
        <f>IF(Tabelle1[[#This Row],[Unternehmen]]="","",A78+1)</f>
        <v/>
      </c>
      <c r="B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 s="15"/>
      <c r="D79" s="20"/>
      <c r="E79" s="54"/>
      <c r="F79" s="54"/>
      <c r="G79" s="20"/>
      <c r="H79" s="76"/>
      <c r="I79" s="54"/>
      <c r="J79" s="20" t="str">
        <f>IF(I79="","",IFERROR(VLOOKUP(I79,Gemeindeverzeichnis!$P$2:$Q$2188,2,FALSE),"Ort bitte manuell eintragen"))</f>
        <v/>
      </c>
      <c r="K79" s="15"/>
      <c r="L79" s="54"/>
      <c r="M79" s="54"/>
      <c r="N79" s="75"/>
      <c r="O79" s="54"/>
      <c r="P79" s="54" t="str">
        <f>IF(O79="","",IFERROR(VLOOKUP(O79,Gemeindeverzeichnis!$P$2:$Q$2188,2,FALSE),"Ort bitte manuell eintragen"))</f>
        <v/>
      </c>
      <c r="Q79" s="15"/>
      <c r="R79" s="20"/>
      <c r="S79" s="44"/>
      <c r="T79" s="20"/>
      <c r="U79" s="15"/>
      <c r="V79" s="55"/>
      <c r="W79" s="56"/>
      <c r="X79" s="56"/>
      <c r="Y79" s="15"/>
      <c r="Z79" s="57"/>
      <c r="AA79" s="15"/>
      <c r="AB79" s="58"/>
      <c r="AC79" s="54"/>
      <c r="AD79" s="15"/>
      <c r="AE79" s="20"/>
      <c r="AF79" s="20"/>
      <c r="AG79" s="16"/>
      <c r="AH79" s="59">
        <f t="shared" si="1"/>
        <v>1900</v>
      </c>
      <c r="AI79" s="59" t="str">
        <f>IF(Tabelle1[[#This Row],[Uhrzeit von]]="","",Tabelle1[[#This Row],[Uhrzeit bis]]-Tabelle1[[#This Row],[Uhrzeit von]])</f>
        <v/>
      </c>
    </row>
    <row r="80" spans="1:35" x14ac:dyDescent="0.25">
      <c r="A80" s="23" t="str">
        <f>IF(Tabelle1[[#This Row],[Unternehmen]]="","",A79+1)</f>
        <v/>
      </c>
      <c r="B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 s="15"/>
      <c r="D80" s="20"/>
      <c r="E80" s="54"/>
      <c r="F80" s="54"/>
      <c r="G80" s="20"/>
      <c r="H80" s="76"/>
      <c r="I80" s="54"/>
      <c r="J80" s="20" t="str">
        <f>IF(I80="","",IFERROR(VLOOKUP(I80,Gemeindeverzeichnis!$P$2:$Q$2188,2,FALSE),"Ort bitte manuell eintragen"))</f>
        <v/>
      </c>
      <c r="K80" s="15"/>
      <c r="L80" s="54"/>
      <c r="M80" s="54"/>
      <c r="N80" s="75"/>
      <c r="O80" s="54"/>
      <c r="P80" s="54" t="str">
        <f>IF(O80="","",IFERROR(VLOOKUP(O80,Gemeindeverzeichnis!$P$2:$Q$2188,2,FALSE),"Ort bitte manuell eintragen"))</f>
        <v/>
      </c>
      <c r="Q80" s="15"/>
      <c r="R80" s="20"/>
      <c r="S80" s="44"/>
      <c r="T80" s="20"/>
      <c r="U80" s="15"/>
      <c r="V80" s="55"/>
      <c r="W80" s="56"/>
      <c r="X80" s="56"/>
      <c r="Y80" s="15"/>
      <c r="Z80" s="57"/>
      <c r="AA80" s="15"/>
      <c r="AB80" s="58"/>
      <c r="AC80" s="54"/>
      <c r="AD80" s="15"/>
      <c r="AE80" s="20"/>
      <c r="AF80" s="20"/>
      <c r="AG80" s="16"/>
      <c r="AH80" s="59">
        <f t="shared" si="1"/>
        <v>1900</v>
      </c>
      <c r="AI80" s="59" t="str">
        <f>IF(Tabelle1[[#This Row],[Uhrzeit von]]="","",Tabelle1[[#This Row],[Uhrzeit bis]]-Tabelle1[[#This Row],[Uhrzeit von]])</f>
        <v/>
      </c>
    </row>
    <row r="81" spans="1:35" x14ac:dyDescent="0.25">
      <c r="A81" s="23" t="str">
        <f>IF(Tabelle1[[#This Row],[Unternehmen]]="","",A80+1)</f>
        <v/>
      </c>
      <c r="B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 s="15"/>
      <c r="D81" s="20"/>
      <c r="E81" s="54"/>
      <c r="F81" s="54"/>
      <c r="G81" s="20"/>
      <c r="H81" s="76"/>
      <c r="I81" s="54"/>
      <c r="J81" s="20" t="str">
        <f>IF(I81="","",IFERROR(VLOOKUP(I81,Gemeindeverzeichnis!$P$2:$Q$2188,2,FALSE),"Ort bitte manuell eintragen"))</f>
        <v/>
      </c>
      <c r="K81" s="15"/>
      <c r="L81" s="54"/>
      <c r="M81" s="54"/>
      <c r="N81" s="75"/>
      <c r="O81" s="54"/>
      <c r="P81" s="54" t="str">
        <f>IF(O81="","",IFERROR(VLOOKUP(O81,Gemeindeverzeichnis!$P$2:$Q$2188,2,FALSE),"Ort bitte manuell eintragen"))</f>
        <v/>
      </c>
      <c r="Q81" s="15"/>
      <c r="R81" s="20"/>
      <c r="S81" s="44"/>
      <c r="T81" s="20"/>
      <c r="U81" s="15"/>
      <c r="V81" s="55"/>
      <c r="W81" s="56"/>
      <c r="X81" s="56"/>
      <c r="Y81" s="15"/>
      <c r="Z81" s="57"/>
      <c r="AA81" s="15"/>
      <c r="AB81" s="58"/>
      <c r="AC81" s="54"/>
      <c r="AD81" s="15"/>
      <c r="AE81" s="20"/>
      <c r="AF81" s="20"/>
      <c r="AG81" s="16"/>
      <c r="AH81" s="59">
        <f t="shared" si="1"/>
        <v>1900</v>
      </c>
      <c r="AI81" s="59" t="str">
        <f>IF(Tabelle1[[#This Row],[Uhrzeit von]]="","",Tabelle1[[#This Row],[Uhrzeit bis]]-Tabelle1[[#This Row],[Uhrzeit von]])</f>
        <v/>
      </c>
    </row>
    <row r="82" spans="1:35" x14ac:dyDescent="0.25">
      <c r="A82" s="23" t="str">
        <f>IF(Tabelle1[[#This Row],[Unternehmen]]="","",A81+1)</f>
        <v/>
      </c>
      <c r="B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 s="15"/>
      <c r="D82" s="20"/>
      <c r="E82" s="54"/>
      <c r="F82" s="54"/>
      <c r="G82" s="20"/>
      <c r="H82" s="76"/>
      <c r="I82" s="54"/>
      <c r="J82" s="20" t="str">
        <f>IF(I82="","",IFERROR(VLOOKUP(I82,Gemeindeverzeichnis!$P$2:$Q$2188,2,FALSE),"Ort bitte manuell eintragen"))</f>
        <v/>
      </c>
      <c r="K82" s="15"/>
      <c r="L82" s="54"/>
      <c r="M82" s="54"/>
      <c r="N82" s="75"/>
      <c r="O82" s="54"/>
      <c r="P82" s="54" t="str">
        <f>IF(O82="","",IFERROR(VLOOKUP(O82,Gemeindeverzeichnis!$P$2:$Q$2188,2,FALSE),"Ort bitte manuell eintragen"))</f>
        <v/>
      </c>
      <c r="Q82" s="15"/>
      <c r="R82" s="20"/>
      <c r="S82" s="44"/>
      <c r="T82" s="20"/>
      <c r="U82" s="15"/>
      <c r="V82" s="55"/>
      <c r="W82" s="56"/>
      <c r="X82" s="56"/>
      <c r="Y82" s="15"/>
      <c r="Z82" s="57"/>
      <c r="AA82" s="15"/>
      <c r="AB82" s="58"/>
      <c r="AC82" s="54"/>
      <c r="AD82" s="15"/>
      <c r="AE82" s="20"/>
      <c r="AF82" s="20"/>
      <c r="AG82" s="16"/>
      <c r="AH82" s="59">
        <f t="shared" si="1"/>
        <v>1900</v>
      </c>
      <c r="AI82" s="59" t="str">
        <f>IF(Tabelle1[[#This Row],[Uhrzeit von]]="","",Tabelle1[[#This Row],[Uhrzeit bis]]-Tabelle1[[#This Row],[Uhrzeit von]])</f>
        <v/>
      </c>
    </row>
    <row r="83" spans="1:35" x14ac:dyDescent="0.25">
      <c r="A83" s="23" t="str">
        <f>IF(Tabelle1[[#This Row],[Unternehmen]]="","",A82+1)</f>
        <v/>
      </c>
      <c r="B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 s="15"/>
      <c r="D83" s="20"/>
      <c r="E83" s="54"/>
      <c r="F83" s="54"/>
      <c r="G83" s="20"/>
      <c r="H83" s="76"/>
      <c r="I83" s="54"/>
      <c r="J83" s="20" t="str">
        <f>IF(I83="","",IFERROR(VLOOKUP(I83,Gemeindeverzeichnis!$P$2:$Q$2188,2,FALSE),"Ort bitte manuell eintragen"))</f>
        <v/>
      </c>
      <c r="K83" s="15"/>
      <c r="L83" s="54"/>
      <c r="M83" s="54"/>
      <c r="N83" s="75"/>
      <c r="O83" s="54"/>
      <c r="P83" s="54" t="str">
        <f>IF(O83="","",IFERROR(VLOOKUP(O83,Gemeindeverzeichnis!$P$2:$Q$2188,2,FALSE),"Ort bitte manuell eintragen"))</f>
        <v/>
      </c>
      <c r="Q83" s="15"/>
      <c r="R83" s="20"/>
      <c r="S83" s="44"/>
      <c r="T83" s="20"/>
      <c r="U83" s="15"/>
      <c r="V83" s="55"/>
      <c r="W83" s="56"/>
      <c r="X83" s="56"/>
      <c r="Y83" s="15"/>
      <c r="Z83" s="57"/>
      <c r="AA83" s="15"/>
      <c r="AB83" s="58"/>
      <c r="AC83" s="54"/>
      <c r="AD83" s="15"/>
      <c r="AE83" s="20"/>
      <c r="AF83" s="20"/>
      <c r="AG83" s="16"/>
      <c r="AH83" s="59">
        <f t="shared" si="1"/>
        <v>1900</v>
      </c>
      <c r="AI83" s="59" t="str">
        <f>IF(Tabelle1[[#This Row],[Uhrzeit von]]="","",Tabelle1[[#This Row],[Uhrzeit bis]]-Tabelle1[[#This Row],[Uhrzeit von]])</f>
        <v/>
      </c>
    </row>
    <row r="84" spans="1:35" x14ac:dyDescent="0.25">
      <c r="A84" s="23" t="str">
        <f>IF(Tabelle1[[#This Row],[Unternehmen]]="","",A83+1)</f>
        <v/>
      </c>
      <c r="B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 s="15"/>
      <c r="D84" s="20"/>
      <c r="E84" s="54"/>
      <c r="F84" s="54"/>
      <c r="G84" s="20"/>
      <c r="H84" s="76"/>
      <c r="I84" s="54"/>
      <c r="J84" s="20" t="str">
        <f>IF(I84="","",IFERROR(VLOOKUP(I84,Gemeindeverzeichnis!$P$2:$Q$2188,2,FALSE),"Ort bitte manuell eintragen"))</f>
        <v/>
      </c>
      <c r="K84" s="15"/>
      <c r="L84" s="54"/>
      <c r="M84" s="54"/>
      <c r="N84" s="75"/>
      <c r="O84" s="54"/>
      <c r="P84" s="54" t="str">
        <f>IF(O84="","",IFERROR(VLOOKUP(O84,Gemeindeverzeichnis!$P$2:$Q$2188,2,FALSE),"Ort bitte manuell eintragen"))</f>
        <v/>
      </c>
      <c r="Q84" s="15"/>
      <c r="R84" s="20"/>
      <c r="S84" s="44"/>
      <c r="T84" s="20"/>
      <c r="U84" s="15"/>
      <c r="V84" s="55"/>
      <c r="W84" s="56"/>
      <c r="X84" s="56"/>
      <c r="Y84" s="15"/>
      <c r="Z84" s="57"/>
      <c r="AA84" s="15"/>
      <c r="AB84" s="58"/>
      <c r="AC84" s="54"/>
      <c r="AD84" s="15"/>
      <c r="AE84" s="20"/>
      <c r="AF84" s="20"/>
      <c r="AG84" s="16"/>
      <c r="AH84" s="59">
        <f t="shared" si="1"/>
        <v>1900</v>
      </c>
      <c r="AI84" s="59" t="str">
        <f>IF(Tabelle1[[#This Row],[Uhrzeit von]]="","",Tabelle1[[#This Row],[Uhrzeit bis]]-Tabelle1[[#This Row],[Uhrzeit von]])</f>
        <v/>
      </c>
    </row>
    <row r="85" spans="1:35" x14ac:dyDescent="0.25">
      <c r="A85" s="23" t="str">
        <f>IF(Tabelle1[[#This Row],[Unternehmen]]="","",A84+1)</f>
        <v/>
      </c>
      <c r="B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 s="15"/>
      <c r="D85" s="20"/>
      <c r="E85" s="54"/>
      <c r="F85" s="54"/>
      <c r="G85" s="20"/>
      <c r="H85" s="76"/>
      <c r="I85" s="54"/>
      <c r="J85" s="20" t="str">
        <f>IF(I85="","",IFERROR(VLOOKUP(I85,Gemeindeverzeichnis!$P$2:$Q$2188,2,FALSE),"Ort bitte manuell eintragen"))</f>
        <v/>
      </c>
      <c r="K85" s="15"/>
      <c r="L85" s="54"/>
      <c r="M85" s="54"/>
      <c r="N85" s="75"/>
      <c r="O85" s="54"/>
      <c r="P85" s="54" t="str">
        <f>IF(O85="","",IFERROR(VLOOKUP(O85,Gemeindeverzeichnis!$P$2:$Q$2188,2,FALSE),"Ort bitte manuell eintragen"))</f>
        <v/>
      </c>
      <c r="Q85" s="15"/>
      <c r="R85" s="20"/>
      <c r="S85" s="44"/>
      <c r="T85" s="20"/>
      <c r="U85" s="15"/>
      <c r="V85" s="55"/>
      <c r="W85" s="56"/>
      <c r="X85" s="56"/>
      <c r="Y85" s="15"/>
      <c r="Z85" s="57"/>
      <c r="AA85" s="15"/>
      <c r="AB85" s="58"/>
      <c r="AC85" s="54"/>
      <c r="AD85" s="15"/>
      <c r="AE85" s="20"/>
      <c r="AF85" s="20"/>
      <c r="AG85" s="16"/>
      <c r="AH85" s="59">
        <f t="shared" si="1"/>
        <v>1900</v>
      </c>
      <c r="AI85" s="59" t="str">
        <f>IF(Tabelle1[[#This Row],[Uhrzeit von]]="","",Tabelle1[[#This Row],[Uhrzeit bis]]-Tabelle1[[#This Row],[Uhrzeit von]])</f>
        <v/>
      </c>
    </row>
    <row r="86" spans="1:35" x14ac:dyDescent="0.25">
      <c r="A86" s="23" t="str">
        <f>IF(Tabelle1[[#This Row],[Unternehmen]]="","",A85+1)</f>
        <v/>
      </c>
      <c r="B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 s="15"/>
      <c r="D86" s="20"/>
      <c r="E86" s="54"/>
      <c r="F86" s="54"/>
      <c r="G86" s="20"/>
      <c r="H86" s="76"/>
      <c r="I86" s="54"/>
      <c r="J86" s="20" t="str">
        <f>IF(I86="","",IFERROR(VLOOKUP(I86,Gemeindeverzeichnis!$P$2:$Q$2188,2,FALSE),"Ort bitte manuell eintragen"))</f>
        <v/>
      </c>
      <c r="K86" s="15"/>
      <c r="L86" s="54"/>
      <c r="M86" s="54"/>
      <c r="N86" s="75"/>
      <c r="O86" s="54"/>
      <c r="P86" s="54" t="str">
        <f>IF(O86="","",IFERROR(VLOOKUP(O86,Gemeindeverzeichnis!$P$2:$Q$2188,2,FALSE),"Ort bitte manuell eintragen"))</f>
        <v/>
      </c>
      <c r="Q86" s="15"/>
      <c r="R86" s="20"/>
      <c r="S86" s="44"/>
      <c r="T86" s="20"/>
      <c r="U86" s="15"/>
      <c r="V86" s="55"/>
      <c r="W86" s="56"/>
      <c r="X86" s="56"/>
      <c r="Y86" s="15"/>
      <c r="Z86" s="57"/>
      <c r="AA86" s="15"/>
      <c r="AB86" s="58"/>
      <c r="AC86" s="54"/>
      <c r="AD86" s="15"/>
      <c r="AE86" s="20"/>
      <c r="AF86" s="20"/>
      <c r="AG86" s="16"/>
      <c r="AH86" s="59">
        <f t="shared" si="1"/>
        <v>1900</v>
      </c>
      <c r="AI86" s="59" t="str">
        <f>IF(Tabelle1[[#This Row],[Uhrzeit von]]="","",Tabelle1[[#This Row],[Uhrzeit bis]]-Tabelle1[[#This Row],[Uhrzeit von]])</f>
        <v/>
      </c>
    </row>
    <row r="87" spans="1:35" x14ac:dyDescent="0.25">
      <c r="A87" s="23" t="str">
        <f>IF(Tabelle1[[#This Row],[Unternehmen]]="","",A86+1)</f>
        <v/>
      </c>
      <c r="B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 s="15"/>
      <c r="D87" s="20"/>
      <c r="E87" s="54"/>
      <c r="F87" s="54"/>
      <c r="G87" s="20"/>
      <c r="H87" s="76"/>
      <c r="I87" s="54"/>
      <c r="J87" s="20" t="str">
        <f>IF(I87="","",IFERROR(VLOOKUP(I87,Gemeindeverzeichnis!$P$2:$Q$2188,2,FALSE),"Ort bitte manuell eintragen"))</f>
        <v/>
      </c>
      <c r="K87" s="15"/>
      <c r="L87" s="54"/>
      <c r="M87" s="54"/>
      <c r="N87" s="75"/>
      <c r="O87" s="54"/>
      <c r="P87" s="54" t="str">
        <f>IF(O87="","",IFERROR(VLOOKUP(O87,Gemeindeverzeichnis!$P$2:$Q$2188,2,FALSE),"Ort bitte manuell eintragen"))</f>
        <v/>
      </c>
      <c r="Q87" s="15"/>
      <c r="R87" s="20"/>
      <c r="S87" s="44"/>
      <c r="T87" s="20"/>
      <c r="U87" s="15"/>
      <c r="V87" s="55"/>
      <c r="W87" s="56"/>
      <c r="X87" s="56"/>
      <c r="Y87" s="15"/>
      <c r="Z87" s="57"/>
      <c r="AA87" s="15"/>
      <c r="AB87" s="58"/>
      <c r="AC87" s="54"/>
      <c r="AD87" s="15"/>
      <c r="AE87" s="20"/>
      <c r="AF87" s="20"/>
      <c r="AG87" s="16"/>
      <c r="AH87" s="59">
        <f t="shared" si="1"/>
        <v>1900</v>
      </c>
      <c r="AI87" s="59" t="str">
        <f>IF(Tabelle1[[#This Row],[Uhrzeit von]]="","",Tabelle1[[#This Row],[Uhrzeit bis]]-Tabelle1[[#This Row],[Uhrzeit von]])</f>
        <v/>
      </c>
    </row>
    <row r="88" spans="1:35" x14ac:dyDescent="0.25">
      <c r="A88" s="23" t="str">
        <f>IF(Tabelle1[[#This Row],[Unternehmen]]="","",A87+1)</f>
        <v/>
      </c>
      <c r="B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 s="15"/>
      <c r="D88" s="20"/>
      <c r="E88" s="54"/>
      <c r="F88" s="54"/>
      <c r="G88" s="20"/>
      <c r="H88" s="76"/>
      <c r="I88" s="54"/>
      <c r="J88" s="20" t="str">
        <f>IF(I88="","",IFERROR(VLOOKUP(I88,Gemeindeverzeichnis!$P$2:$Q$2188,2,FALSE),"Ort bitte manuell eintragen"))</f>
        <v/>
      </c>
      <c r="K88" s="15"/>
      <c r="L88" s="54"/>
      <c r="M88" s="54"/>
      <c r="N88" s="75"/>
      <c r="O88" s="54"/>
      <c r="P88" s="54" t="str">
        <f>IF(O88="","",IFERROR(VLOOKUP(O88,Gemeindeverzeichnis!$P$2:$Q$2188,2,FALSE),"Ort bitte manuell eintragen"))</f>
        <v/>
      </c>
      <c r="Q88" s="15"/>
      <c r="R88" s="20"/>
      <c r="S88" s="44"/>
      <c r="T88" s="20"/>
      <c r="U88" s="15"/>
      <c r="V88" s="55"/>
      <c r="W88" s="56"/>
      <c r="X88" s="56"/>
      <c r="Y88" s="15"/>
      <c r="Z88" s="57"/>
      <c r="AA88" s="15"/>
      <c r="AB88" s="58"/>
      <c r="AC88" s="54"/>
      <c r="AD88" s="15"/>
      <c r="AE88" s="20"/>
      <c r="AF88" s="20"/>
      <c r="AG88" s="16"/>
      <c r="AH88" s="59">
        <f t="shared" si="1"/>
        <v>1900</v>
      </c>
      <c r="AI88" s="59" t="str">
        <f>IF(Tabelle1[[#This Row],[Uhrzeit von]]="","",Tabelle1[[#This Row],[Uhrzeit bis]]-Tabelle1[[#This Row],[Uhrzeit von]])</f>
        <v/>
      </c>
    </row>
    <row r="89" spans="1:35" x14ac:dyDescent="0.25">
      <c r="A89" s="23" t="str">
        <f>IF(Tabelle1[[#This Row],[Unternehmen]]="","",A88+1)</f>
        <v/>
      </c>
      <c r="B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 s="15"/>
      <c r="D89" s="20"/>
      <c r="E89" s="54"/>
      <c r="F89" s="54"/>
      <c r="G89" s="20"/>
      <c r="H89" s="76"/>
      <c r="I89" s="54"/>
      <c r="J89" s="20" t="str">
        <f>IF(I89="","",IFERROR(VLOOKUP(I89,Gemeindeverzeichnis!$P$2:$Q$2188,2,FALSE),"Ort bitte manuell eintragen"))</f>
        <v/>
      </c>
      <c r="K89" s="15"/>
      <c r="L89" s="54"/>
      <c r="M89" s="54"/>
      <c r="N89" s="75"/>
      <c r="O89" s="54"/>
      <c r="P89" s="54" t="str">
        <f>IF(O89="","",IFERROR(VLOOKUP(O89,Gemeindeverzeichnis!$P$2:$Q$2188,2,FALSE),"Ort bitte manuell eintragen"))</f>
        <v/>
      </c>
      <c r="Q89" s="15"/>
      <c r="R89" s="20"/>
      <c r="S89" s="44"/>
      <c r="T89" s="20"/>
      <c r="U89" s="15"/>
      <c r="V89" s="55"/>
      <c r="W89" s="56"/>
      <c r="X89" s="56"/>
      <c r="Y89" s="15"/>
      <c r="Z89" s="57"/>
      <c r="AA89" s="15"/>
      <c r="AB89" s="58"/>
      <c r="AC89" s="54"/>
      <c r="AD89" s="15"/>
      <c r="AE89" s="20"/>
      <c r="AF89" s="20"/>
      <c r="AG89" s="16"/>
      <c r="AH89" s="59">
        <f t="shared" si="1"/>
        <v>1900</v>
      </c>
      <c r="AI89" s="59" t="str">
        <f>IF(Tabelle1[[#This Row],[Uhrzeit von]]="","",Tabelle1[[#This Row],[Uhrzeit bis]]-Tabelle1[[#This Row],[Uhrzeit von]])</f>
        <v/>
      </c>
    </row>
    <row r="90" spans="1:35" x14ac:dyDescent="0.25">
      <c r="A90" s="23" t="str">
        <f>IF(Tabelle1[[#This Row],[Unternehmen]]="","",A89+1)</f>
        <v/>
      </c>
      <c r="B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 s="15"/>
      <c r="D90" s="20"/>
      <c r="E90" s="54"/>
      <c r="F90" s="54"/>
      <c r="G90" s="20"/>
      <c r="H90" s="76"/>
      <c r="I90" s="54"/>
      <c r="J90" s="20" t="str">
        <f>IF(I90="","",IFERROR(VLOOKUP(I90,Gemeindeverzeichnis!$P$2:$Q$2188,2,FALSE),"Ort bitte manuell eintragen"))</f>
        <v/>
      </c>
      <c r="K90" s="15"/>
      <c r="L90" s="54"/>
      <c r="M90" s="54"/>
      <c r="N90" s="75"/>
      <c r="O90" s="54"/>
      <c r="P90" s="54" t="str">
        <f>IF(O90="","",IFERROR(VLOOKUP(O90,Gemeindeverzeichnis!$P$2:$Q$2188,2,FALSE),"Ort bitte manuell eintragen"))</f>
        <v/>
      </c>
      <c r="Q90" s="15"/>
      <c r="R90" s="20"/>
      <c r="S90" s="44"/>
      <c r="T90" s="20"/>
      <c r="U90" s="15"/>
      <c r="V90" s="55"/>
      <c r="W90" s="56"/>
      <c r="X90" s="56"/>
      <c r="Y90" s="15"/>
      <c r="Z90" s="57"/>
      <c r="AA90" s="15"/>
      <c r="AB90" s="58"/>
      <c r="AC90" s="54"/>
      <c r="AD90" s="15"/>
      <c r="AE90" s="20"/>
      <c r="AF90" s="20"/>
      <c r="AG90" s="16"/>
      <c r="AH90" s="59">
        <f t="shared" si="1"/>
        <v>1900</v>
      </c>
      <c r="AI90" s="59" t="str">
        <f>IF(Tabelle1[[#This Row],[Uhrzeit von]]="","",Tabelle1[[#This Row],[Uhrzeit bis]]-Tabelle1[[#This Row],[Uhrzeit von]])</f>
        <v/>
      </c>
    </row>
    <row r="91" spans="1:35" x14ac:dyDescent="0.25">
      <c r="A91" s="23" t="str">
        <f>IF(Tabelle1[[#This Row],[Unternehmen]]="","",A90+1)</f>
        <v/>
      </c>
      <c r="B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 s="15"/>
      <c r="D91" s="20"/>
      <c r="E91" s="54"/>
      <c r="F91" s="54"/>
      <c r="G91" s="20"/>
      <c r="H91" s="76"/>
      <c r="I91" s="54"/>
      <c r="J91" s="20" t="str">
        <f>IF(I91="","",IFERROR(VLOOKUP(I91,Gemeindeverzeichnis!$P$2:$Q$2188,2,FALSE),"Ort bitte manuell eintragen"))</f>
        <v/>
      </c>
      <c r="K91" s="15"/>
      <c r="L91" s="54"/>
      <c r="M91" s="54"/>
      <c r="N91" s="75"/>
      <c r="O91" s="54"/>
      <c r="P91" s="54" t="str">
        <f>IF(O91="","",IFERROR(VLOOKUP(O91,Gemeindeverzeichnis!$P$2:$Q$2188,2,FALSE),"Ort bitte manuell eintragen"))</f>
        <v/>
      </c>
      <c r="Q91" s="15"/>
      <c r="R91" s="20"/>
      <c r="S91" s="44"/>
      <c r="T91" s="20"/>
      <c r="U91" s="15"/>
      <c r="V91" s="55"/>
      <c r="W91" s="56"/>
      <c r="X91" s="56"/>
      <c r="Y91" s="15"/>
      <c r="Z91" s="57"/>
      <c r="AA91" s="15"/>
      <c r="AB91" s="58"/>
      <c r="AC91" s="54"/>
      <c r="AD91" s="15"/>
      <c r="AE91" s="20"/>
      <c r="AF91" s="20"/>
      <c r="AG91" s="16"/>
      <c r="AH91" s="59">
        <f t="shared" si="1"/>
        <v>1900</v>
      </c>
      <c r="AI91" s="59" t="str">
        <f>IF(Tabelle1[[#This Row],[Uhrzeit von]]="","",Tabelle1[[#This Row],[Uhrzeit bis]]-Tabelle1[[#This Row],[Uhrzeit von]])</f>
        <v/>
      </c>
    </row>
    <row r="92" spans="1:35" x14ac:dyDescent="0.25">
      <c r="A92" s="23" t="str">
        <f>IF(Tabelle1[[#This Row],[Unternehmen]]="","",A91+1)</f>
        <v/>
      </c>
      <c r="B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 s="15"/>
      <c r="D92" s="20"/>
      <c r="E92" s="54"/>
      <c r="F92" s="54"/>
      <c r="G92" s="20"/>
      <c r="H92" s="76"/>
      <c r="I92" s="54"/>
      <c r="J92" s="20" t="str">
        <f>IF(I92="","",IFERROR(VLOOKUP(I92,Gemeindeverzeichnis!$P$2:$Q$2188,2,FALSE),"Ort bitte manuell eintragen"))</f>
        <v/>
      </c>
      <c r="K92" s="15"/>
      <c r="L92" s="54"/>
      <c r="M92" s="54"/>
      <c r="N92" s="75"/>
      <c r="O92" s="54"/>
      <c r="P92" s="54" t="str">
        <f>IF(O92="","",IFERROR(VLOOKUP(O92,Gemeindeverzeichnis!$P$2:$Q$2188,2,FALSE),"Ort bitte manuell eintragen"))</f>
        <v/>
      </c>
      <c r="Q92" s="15"/>
      <c r="R92" s="20"/>
      <c r="S92" s="44"/>
      <c r="T92" s="20"/>
      <c r="U92" s="15"/>
      <c r="V92" s="55"/>
      <c r="W92" s="56"/>
      <c r="X92" s="56"/>
      <c r="Y92" s="15"/>
      <c r="Z92" s="57"/>
      <c r="AA92" s="15"/>
      <c r="AB92" s="58"/>
      <c r="AC92" s="54"/>
      <c r="AD92" s="15"/>
      <c r="AE92" s="20"/>
      <c r="AF92" s="20"/>
      <c r="AG92" s="16"/>
      <c r="AH92" s="59">
        <f t="shared" si="1"/>
        <v>1900</v>
      </c>
      <c r="AI92" s="59" t="str">
        <f>IF(Tabelle1[[#This Row],[Uhrzeit von]]="","",Tabelle1[[#This Row],[Uhrzeit bis]]-Tabelle1[[#This Row],[Uhrzeit von]])</f>
        <v/>
      </c>
    </row>
    <row r="93" spans="1:35" x14ac:dyDescent="0.25">
      <c r="A93" s="23" t="str">
        <f>IF(Tabelle1[[#This Row],[Unternehmen]]="","",A92+1)</f>
        <v/>
      </c>
      <c r="B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 s="15"/>
      <c r="D93" s="20"/>
      <c r="E93" s="54"/>
      <c r="F93" s="54"/>
      <c r="G93" s="20"/>
      <c r="H93" s="76"/>
      <c r="I93" s="54"/>
      <c r="J93" s="20" t="str">
        <f>IF(I93="","",IFERROR(VLOOKUP(I93,Gemeindeverzeichnis!$P$2:$Q$2188,2,FALSE),"Ort bitte manuell eintragen"))</f>
        <v/>
      </c>
      <c r="K93" s="15"/>
      <c r="L93" s="54"/>
      <c r="M93" s="54"/>
      <c r="N93" s="75"/>
      <c r="O93" s="54"/>
      <c r="P93" s="54" t="str">
        <f>IF(O93="","",IFERROR(VLOOKUP(O93,Gemeindeverzeichnis!$P$2:$Q$2188,2,FALSE),"Ort bitte manuell eintragen"))</f>
        <v/>
      </c>
      <c r="Q93" s="15"/>
      <c r="R93" s="20"/>
      <c r="S93" s="44"/>
      <c r="T93" s="20"/>
      <c r="U93" s="15"/>
      <c r="V93" s="55"/>
      <c r="W93" s="56"/>
      <c r="X93" s="56"/>
      <c r="Y93" s="15"/>
      <c r="Z93" s="57"/>
      <c r="AA93" s="15"/>
      <c r="AB93" s="58"/>
      <c r="AC93" s="54"/>
      <c r="AD93" s="15"/>
      <c r="AE93" s="20"/>
      <c r="AF93" s="20"/>
      <c r="AG93" s="16"/>
      <c r="AH93" s="59">
        <f t="shared" si="1"/>
        <v>1900</v>
      </c>
      <c r="AI93" s="59" t="str">
        <f>IF(Tabelle1[[#This Row],[Uhrzeit von]]="","",Tabelle1[[#This Row],[Uhrzeit bis]]-Tabelle1[[#This Row],[Uhrzeit von]])</f>
        <v/>
      </c>
    </row>
    <row r="94" spans="1:35" x14ac:dyDescent="0.25">
      <c r="A94" s="23" t="str">
        <f>IF(Tabelle1[[#This Row],[Unternehmen]]="","",A93+1)</f>
        <v/>
      </c>
      <c r="B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 s="15"/>
      <c r="D94" s="20"/>
      <c r="E94" s="54"/>
      <c r="F94" s="54"/>
      <c r="G94" s="20"/>
      <c r="H94" s="76"/>
      <c r="I94" s="54"/>
      <c r="J94" s="20" t="str">
        <f>IF(I94="","",IFERROR(VLOOKUP(I94,Gemeindeverzeichnis!$P$2:$Q$2188,2,FALSE),"Ort bitte manuell eintragen"))</f>
        <v/>
      </c>
      <c r="K94" s="15"/>
      <c r="L94" s="54"/>
      <c r="M94" s="54"/>
      <c r="N94" s="75"/>
      <c r="O94" s="54"/>
      <c r="P94" s="54" t="str">
        <f>IF(O94="","",IFERROR(VLOOKUP(O94,Gemeindeverzeichnis!$P$2:$Q$2188,2,FALSE),"Ort bitte manuell eintragen"))</f>
        <v/>
      </c>
      <c r="Q94" s="15"/>
      <c r="R94" s="20"/>
      <c r="S94" s="44"/>
      <c r="T94" s="20"/>
      <c r="U94" s="15"/>
      <c r="V94" s="55"/>
      <c r="W94" s="56"/>
      <c r="X94" s="56"/>
      <c r="Y94" s="15"/>
      <c r="Z94" s="57"/>
      <c r="AA94" s="15"/>
      <c r="AB94" s="58"/>
      <c r="AC94" s="54"/>
      <c r="AD94" s="15"/>
      <c r="AE94" s="20"/>
      <c r="AF94" s="20"/>
      <c r="AG94" s="16"/>
      <c r="AH94" s="59">
        <f t="shared" si="1"/>
        <v>1900</v>
      </c>
      <c r="AI94" s="59" t="str">
        <f>IF(Tabelle1[[#This Row],[Uhrzeit von]]="","",Tabelle1[[#This Row],[Uhrzeit bis]]-Tabelle1[[#This Row],[Uhrzeit von]])</f>
        <v/>
      </c>
    </row>
    <row r="95" spans="1:35" x14ac:dyDescent="0.25">
      <c r="A95" s="23" t="str">
        <f>IF(Tabelle1[[#This Row],[Unternehmen]]="","",A94+1)</f>
        <v/>
      </c>
      <c r="B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 s="15"/>
      <c r="D95" s="20"/>
      <c r="E95" s="54"/>
      <c r="F95" s="54"/>
      <c r="G95" s="20"/>
      <c r="H95" s="76"/>
      <c r="I95" s="54"/>
      <c r="J95" s="20" t="str">
        <f>IF(I95="","",IFERROR(VLOOKUP(I95,Gemeindeverzeichnis!$P$2:$Q$2188,2,FALSE),"Ort bitte manuell eintragen"))</f>
        <v/>
      </c>
      <c r="K95" s="15"/>
      <c r="L95" s="54"/>
      <c r="M95" s="54"/>
      <c r="N95" s="75"/>
      <c r="O95" s="54"/>
      <c r="P95" s="54" t="str">
        <f>IF(O95="","",IFERROR(VLOOKUP(O95,Gemeindeverzeichnis!$P$2:$Q$2188,2,FALSE),"Ort bitte manuell eintragen"))</f>
        <v/>
      </c>
      <c r="Q95" s="15"/>
      <c r="R95" s="20"/>
      <c r="S95" s="44"/>
      <c r="T95" s="20"/>
      <c r="U95" s="15"/>
      <c r="V95" s="55"/>
      <c r="W95" s="56"/>
      <c r="X95" s="56"/>
      <c r="Y95" s="15"/>
      <c r="Z95" s="57"/>
      <c r="AA95" s="15"/>
      <c r="AB95" s="58"/>
      <c r="AC95" s="54"/>
      <c r="AD95" s="15"/>
      <c r="AE95" s="20"/>
      <c r="AF95" s="20"/>
      <c r="AG95" s="16"/>
      <c r="AH95" s="59">
        <f t="shared" si="1"/>
        <v>1900</v>
      </c>
      <c r="AI95" s="59" t="str">
        <f>IF(Tabelle1[[#This Row],[Uhrzeit von]]="","",Tabelle1[[#This Row],[Uhrzeit bis]]-Tabelle1[[#This Row],[Uhrzeit von]])</f>
        <v/>
      </c>
    </row>
    <row r="96" spans="1:35" x14ac:dyDescent="0.25">
      <c r="A96" s="23" t="str">
        <f>IF(Tabelle1[[#This Row],[Unternehmen]]="","",A95+1)</f>
        <v/>
      </c>
      <c r="B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 s="15"/>
      <c r="D96" s="20"/>
      <c r="E96" s="54"/>
      <c r="F96" s="54"/>
      <c r="G96" s="20"/>
      <c r="H96" s="76"/>
      <c r="I96" s="54"/>
      <c r="J96" s="20" t="str">
        <f>IF(I96="","",IFERROR(VLOOKUP(I96,Gemeindeverzeichnis!$P$2:$Q$2188,2,FALSE),"Ort bitte manuell eintragen"))</f>
        <v/>
      </c>
      <c r="K96" s="15"/>
      <c r="L96" s="54"/>
      <c r="M96" s="54"/>
      <c r="N96" s="75"/>
      <c r="O96" s="54"/>
      <c r="P96" s="54" t="str">
        <f>IF(O96="","",IFERROR(VLOOKUP(O96,Gemeindeverzeichnis!$P$2:$Q$2188,2,FALSE),"Ort bitte manuell eintragen"))</f>
        <v/>
      </c>
      <c r="Q96" s="15"/>
      <c r="R96" s="20"/>
      <c r="S96" s="44"/>
      <c r="T96" s="20"/>
      <c r="U96" s="15"/>
      <c r="V96" s="55"/>
      <c r="W96" s="56"/>
      <c r="X96" s="56"/>
      <c r="Y96" s="15"/>
      <c r="Z96" s="57"/>
      <c r="AA96" s="15"/>
      <c r="AB96" s="58"/>
      <c r="AC96" s="54"/>
      <c r="AD96" s="15"/>
      <c r="AE96" s="20"/>
      <c r="AF96" s="20"/>
      <c r="AG96" s="16"/>
      <c r="AH96" s="59">
        <f t="shared" si="1"/>
        <v>1900</v>
      </c>
      <c r="AI96" s="59" t="str">
        <f>IF(Tabelle1[[#This Row],[Uhrzeit von]]="","",Tabelle1[[#This Row],[Uhrzeit bis]]-Tabelle1[[#This Row],[Uhrzeit von]])</f>
        <v/>
      </c>
    </row>
    <row r="97" spans="1:35" x14ac:dyDescent="0.25">
      <c r="A97" s="23" t="str">
        <f>IF(Tabelle1[[#This Row],[Unternehmen]]="","",A96+1)</f>
        <v/>
      </c>
      <c r="B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 s="15"/>
      <c r="D97" s="20"/>
      <c r="E97" s="54"/>
      <c r="F97" s="54"/>
      <c r="G97" s="20"/>
      <c r="H97" s="76"/>
      <c r="I97" s="54"/>
      <c r="J97" s="20" t="str">
        <f>IF(I97="","",IFERROR(VLOOKUP(I97,Gemeindeverzeichnis!$P$2:$Q$2188,2,FALSE),"Ort bitte manuell eintragen"))</f>
        <v/>
      </c>
      <c r="K97" s="15"/>
      <c r="L97" s="54"/>
      <c r="M97" s="54"/>
      <c r="N97" s="75"/>
      <c r="O97" s="54"/>
      <c r="P97" s="54" t="str">
        <f>IF(O97="","",IFERROR(VLOOKUP(O97,Gemeindeverzeichnis!$P$2:$Q$2188,2,FALSE),"Ort bitte manuell eintragen"))</f>
        <v/>
      </c>
      <c r="Q97" s="15"/>
      <c r="R97" s="20"/>
      <c r="S97" s="44"/>
      <c r="T97" s="20"/>
      <c r="U97" s="15"/>
      <c r="V97" s="55"/>
      <c r="W97" s="56"/>
      <c r="X97" s="56"/>
      <c r="Y97" s="15"/>
      <c r="Z97" s="57"/>
      <c r="AA97" s="15"/>
      <c r="AB97" s="58"/>
      <c r="AC97" s="54"/>
      <c r="AD97" s="15"/>
      <c r="AE97" s="20"/>
      <c r="AF97" s="20"/>
      <c r="AG97" s="16"/>
      <c r="AH97" s="59">
        <f t="shared" si="1"/>
        <v>1900</v>
      </c>
      <c r="AI97" s="59" t="str">
        <f>IF(Tabelle1[[#This Row],[Uhrzeit von]]="","",Tabelle1[[#This Row],[Uhrzeit bis]]-Tabelle1[[#This Row],[Uhrzeit von]])</f>
        <v/>
      </c>
    </row>
    <row r="98" spans="1:35" x14ac:dyDescent="0.25">
      <c r="A98" s="23" t="str">
        <f>IF(Tabelle1[[#This Row],[Unternehmen]]="","",A97+1)</f>
        <v/>
      </c>
      <c r="B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 s="15"/>
      <c r="D98" s="20"/>
      <c r="E98" s="54"/>
      <c r="F98" s="54"/>
      <c r="G98" s="20"/>
      <c r="H98" s="76"/>
      <c r="I98" s="54"/>
      <c r="J98" s="20" t="str">
        <f>IF(I98="","",IFERROR(VLOOKUP(I98,Gemeindeverzeichnis!$P$2:$Q$2188,2,FALSE),"Ort bitte manuell eintragen"))</f>
        <v/>
      </c>
      <c r="K98" s="15"/>
      <c r="L98" s="54"/>
      <c r="M98" s="54"/>
      <c r="N98" s="75"/>
      <c r="O98" s="54"/>
      <c r="P98" s="54" t="str">
        <f>IF(O98="","",IFERROR(VLOOKUP(O98,Gemeindeverzeichnis!$P$2:$Q$2188,2,FALSE),"Ort bitte manuell eintragen"))</f>
        <v/>
      </c>
      <c r="Q98" s="15"/>
      <c r="R98" s="20"/>
      <c r="S98" s="44"/>
      <c r="T98" s="20"/>
      <c r="U98" s="15"/>
      <c r="V98" s="55"/>
      <c r="W98" s="56"/>
      <c r="X98" s="56"/>
      <c r="Y98" s="15"/>
      <c r="Z98" s="57"/>
      <c r="AA98" s="15"/>
      <c r="AB98" s="58"/>
      <c r="AC98" s="54"/>
      <c r="AD98" s="15"/>
      <c r="AE98" s="20"/>
      <c r="AF98" s="20"/>
      <c r="AG98" s="16"/>
      <c r="AH98" s="59">
        <f t="shared" si="1"/>
        <v>1900</v>
      </c>
      <c r="AI98" s="59" t="str">
        <f>IF(Tabelle1[[#This Row],[Uhrzeit von]]="","",Tabelle1[[#This Row],[Uhrzeit bis]]-Tabelle1[[#This Row],[Uhrzeit von]])</f>
        <v/>
      </c>
    </row>
    <row r="99" spans="1:35" x14ac:dyDescent="0.25">
      <c r="A99" s="23" t="str">
        <f>IF(Tabelle1[[#This Row],[Unternehmen]]="","",A98+1)</f>
        <v/>
      </c>
      <c r="B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 s="15"/>
      <c r="D99" s="20"/>
      <c r="E99" s="54"/>
      <c r="F99" s="54"/>
      <c r="G99" s="20"/>
      <c r="H99" s="76"/>
      <c r="I99" s="54"/>
      <c r="J99" s="20" t="str">
        <f>IF(I99="","",IFERROR(VLOOKUP(I99,Gemeindeverzeichnis!$P$2:$Q$2188,2,FALSE),"Ort bitte manuell eintragen"))</f>
        <v/>
      </c>
      <c r="K99" s="15"/>
      <c r="L99" s="54"/>
      <c r="M99" s="54"/>
      <c r="N99" s="75"/>
      <c r="O99" s="54"/>
      <c r="P99" s="54" t="str">
        <f>IF(O99="","",IFERROR(VLOOKUP(O99,Gemeindeverzeichnis!$P$2:$Q$2188,2,FALSE),"Ort bitte manuell eintragen"))</f>
        <v/>
      </c>
      <c r="Q99" s="15"/>
      <c r="R99" s="20"/>
      <c r="S99" s="44"/>
      <c r="T99" s="20"/>
      <c r="U99" s="15"/>
      <c r="V99" s="55"/>
      <c r="W99" s="56"/>
      <c r="X99" s="56"/>
      <c r="Y99" s="15"/>
      <c r="Z99" s="57"/>
      <c r="AA99" s="15"/>
      <c r="AB99" s="58"/>
      <c r="AC99" s="54"/>
      <c r="AD99" s="15"/>
      <c r="AE99" s="20"/>
      <c r="AF99" s="20"/>
      <c r="AG99" s="16"/>
      <c r="AH99" s="59">
        <f t="shared" si="1"/>
        <v>1900</v>
      </c>
      <c r="AI99" s="59" t="str">
        <f>IF(Tabelle1[[#This Row],[Uhrzeit von]]="","",Tabelle1[[#This Row],[Uhrzeit bis]]-Tabelle1[[#This Row],[Uhrzeit von]])</f>
        <v/>
      </c>
    </row>
    <row r="100" spans="1:35" x14ac:dyDescent="0.25">
      <c r="A100" s="23" t="str">
        <f>IF(Tabelle1[[#This Row],[Unternehmen]]="","",A99+1)</f>
        <v/>
      </c>
      <c r="B1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 s="15"/>
      <c r="D100" s="20"/>
      <c r="E100" s="54"/>
      <c r="F100" s="54"/>
      <c r="G100" s="20"/>
      <c r="H100" s="76"/>
      <c r="I100" s="54"/>
      <c r="J100" s="20" t="str">
        <f>IF(I100="","",IFERROR(VLOOKUP(I100,Gemeindeverzeichnis!$P$2:$Q$2188,2,FALSE),"Ort bitte manuell eintragen"))</f>
        <v/>
      </c>
      <c r="K100" s="15"/>
      <c r="L100" s="54"/>
      <c r="M100" s="54"/>
      <c r="N100" s="75"/>
      <c r="O100" s="54"/>
      <c r="P100" s="54" t="str">
        <f>IF(O100="","",IFERROR(VLOOKUP(O100,Gemeindeverzeichnis!$P$2:$Q$2188,2,FALSE),"Ort bitte manuell eintragen"))</f>
        <v/>
      </c>
      <c r="Q100" s="15"/>
      <c r="R100" s="20"/>
      <c r="S100" s="44"/>
      <c r="T100" s="20"/>
      <c r="U100" s="15"/>
      <c r="V100" s="55"/>
      <c r="W100" s="56"/>
      <c r="X100" s="56"/>
      <c r="Y100" s="15"/>
      <c r="Z100" s="57"/>
      <c r="AA100" s="15"/>
      <c r="AB100" s="58"/>
      <c r="AC100" s="54"/>
      <c r="AD100" s="15"/>
      <c r="AE100" s="20"/>
      <c r="AF100" s="20"/>
      <c r="AG100" s="16"/>
      <c r="AH100" s="59">
        <f t="shared" si="1"/>
        <v>1900</v>
      </c>
      <c r="AI100" s="59" t="str">
        <f>IF(Tabelle1[[#This Row],[Uhrzeit von]]="","",Tabelle1[[#This Row],[Uhrzeit bis]]-Tabelle1[[#This Row],[Uhrzeit von]])</f>
        <v/>
      </c>
    </row>
    <row r="101" spans="1:35" x14ac:dyDescent="0.25">
      <c r="A101" s="23" t="str">
        <f>IF(Tabelle1[[#This Row],[Unternehmen]]="","",A100+1)</f>
        <v/>
      </c>
      <c r="B1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1" s="15"/>
      <c r="D101" s="20"/>
      <c r="E101" s="54"/>
      <c r="F101" s="54"/>
      <c r="G101" s="20"/>
      <c r="H101" s="76"/>
      <c r="I101" s="54"/>
      <c r="J101" s="20" t="str">
        <f>IF(I101="","",IFERROR(VLOOKUP(I101,Gemeindeverzeichnis!$P$2:$Q$2188,2,FALSE),"Ort bitte manuell eintragen"))</f>
        <v/>
      </c>
      <c r="K101" s="15"/>
      <c r="L101" s="54"/>
      <c r="M101" s="54"/>
      <c r="N101" s="75"/>
      <c r="O101" s="54"/>
      <c r="P101" s="54" t="str">
        <f>IF(O101="","",IFERROR(VLOOKUP(O101,Gemeindeverzeichnis!$P$2:$Q$2188,2,FALSE),"Ort bitte manuell eintragen"))</f>
        <v/>
      </c>
      <c r="Q101" s="15"/>
      <c r="R101" s="20"/>
      <c r="S101" s="44"/>
      <c r="T101" s="20"/>
      <c r="U101" s="15"/>
      <c r="V101" s="55"/>
      <c r="W101" s="56"/>
      <c r="X101" s="56"/>
      <c r="Y101" s="15"/>
      <c r="Z101" s="57"/>
      <c r="AA101" s="15"/>
      <c r="AB101" s="58"/>
      <c r="AC101" s="54"/>
      <c r="AD101" s="15"/>
      <c r="AE101" s="20"/>
      <c r="AF101" s="20"/>
      <c r="AG101" s="16"/>
      <c r="AH101" s="59">
        <f t="shared" si="1"/>
        <v>1900</v>
      </c>
      <c r="AI101" s="59" t="str">
        <f>IF(Tabelle1[[#This Row],[Uhrzeit von]]="","",Tabelle1[[#This Row],[Uhrzeit bis]]-Tabelle1[[#This Row],[Uhrzeit von]])</f>
        <v/>
      </c>
    </row>
    <row r="102" spans="1:35" x14ac:dyDescent="0.25">
      <c r="A102" s="23" t="str">
        <f>IF(Tabelle1[[#This Row],[Unternehmen]]="","",A101+1)</f>
        <v/>
      </c>
      <c r="B1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2" s="15"/>
      <c r="D102" s="20"/>
      <c r="E102" s="54"/>
      <c r="F102" s="54"/>
      <c r="G102" s="20"/>
      <c r="H102" s="76"/>
      <c r="I102" s="54"/>
      <c r="J102" s="20" t="str">
        <f>IF(I102="","",IFERROR(VLOOKUP(I102,Gemeindeverzeichnis!$P$2:$Q$2188,2,FALSE),"Ort bitte manuell eintragen"))</f>
        <v/>
      </c>
      <c r="K102" s="15"/>
      <c r="L102" s="54"/>
      <c r="M102" s="54"/>
      <c r="N102" s="75"/>
      <c r="O102" s="54"/>
      <c r="P102" s="54" t="str">
        <f>IF(O102="","",IFERROR(VLOOKUP(O102,Gemeindeverzeichnis!$P$2:$Q$2188,2,FALSE),"Ort bitte manuell eintragen"))</f>
        <v/>
      </c>
      <c r="Q102" s="15"/>
      <c r="R102" s="20"/>
      <c r="S102" s="44"/>
      <c r="T102" s="20"/>
      <c r="U102" s="15"/>
      <c r="V102" s="55"/>
      <c r="W102" s="56"/>
      <c r="X102" s="56"/>
      <c r="Y102" s="15"/>
      <c r="Z102" s="57"/>
      <c r="AA102" s="15"/>
      <c r="AB102" s="58"/>
      <c r="AC102" s="54"/>
      <c r="AD102" s="15"/>
      <c r="AE102" s="20"/>
      <c r="AF102" s="20"/>
      <c r="AG102" s="16"/>
      <c r="AH102" s="59">
        <f t="shared" si="1"/>
        <v>1900</v>
      </c>
      <c r="AI102" s="59" t="str">
        <f>IF(Tabelle1[[#This Row],[Uhrzeit von]]="","",Tabelle1[[#This Row],[Uhrzeit bis]]-Tabelle1[[#This Row],[Uhrzeit von]])</f>
        <v/>
      </c>
    </row>
    <row r="103" spans="1:35" x14ac:dyDescent="0.25">
      <c r="A103" s="23" t="str">
        <f>IF(Tabelle1[[#This Row],[Unternehmen]]="","",A102+1)</f>
        <v/>
      </c>
      <c r="B1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3" s="15"/>
      <c r="D103" s="20"/>
      <c r="E103" s="54"/>
      <c r="F103" s="54"/>
      <c r="G103" s="20"/>
      <c r="H103" s="76"/>
      <c r="I103" s="54"/>
      <c r="J103" s="20" t="str">
        <f>IF(I103="","",IFERROR(VLOOKUP(I103,Gemeindeverzeichnis!$P$2:$Q$2188,2,FALSE),"Ort bitte manuell eintragen"))</f>
        <v/>
      </c>
      <c r="K103" s="15"/>
      <c r="L103" s="54"/>
      <c r="M103" s="54"/>
      <c r="N103" s="75"/>
      <c r="O103" s="54"/>
      <c r="P103" s="54" t="str">
        <f>IF(O103="","",IFERROR(VLOOKUP(O103,Gemeindeverzeichnis!$P$2:$Q$2188,2,FALSE),"Ort bitte manuell eintragen"))</f>
        <v/>
      </c>
      <c r="Q103" s="15"/>
      <c r="R103" s="20"/>
      <c r="S103" s="44"/>
      <c r="T103" s="20"/>
      <c r="U103" s="15"/>
      <c r="V103" s="55"/>
      <c r="W103" s="56"/>
      <c r="X103" s="56"/>
      <c r="Y103" s="15"/>
      <c r="Z103" s="57"/>
      <c r="AA103" s="15"/>
      <c r="AB103" s="58"/>
      <c r="AC103" s="54"/>
      <c r="AD103" s="15"/>
      <c r="AE103" s="20"/>
      <c r="AF103" s="20"/>
      <c r="AG103" s="16"/>
      <c r="AH103" s="59">
        <f t="shared" si="1"/>
        <v>1900</v>
      </c>
      <c r="AI103" s="59" t="str">
        <f>IF(Tabelle1[[#This Row],[Uhrzeit von]]="","",Tabelle1[[#This Row],[Uhrzeit bis]]-Tabelle1[[#This Row],[Uhrzeit von]])</f>
        <v/>
      </c>
    </row>
    <row r="104" spans="1:35" x14ac:dyDescent="0.25">
      <c r="A104" s="23" t="str">
        <f>IF(Tabelle1[[#This Row],[Unternehmen]]="","",A103+1)</f>
        <v/>
      </c>
      <c r="B1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4" s="15"/>
      <c r="D104" s="20"/>
      <c r="E104" s="54"/>
      <c r="F104" s="54"/>
      <c r="G104" s="20"/>
      <c r="H104" s="76"/>
      <c r="I104" s="54"/>
      <c r="J104" s="20" t="str">
        <f>IF(I104="","",IFERROR(VLOOKUP(I104,Gemeindeverzeichnis!$P$2:$Q$2188,2,FALSE),"Ort bitte manuell eintragen"))</f>
        <v/>
      </c>
      <c r="K104" s="15"/>
      <c r="L104" s="54"/>
      <c r="M104" s="54"/>
      <c r="N104" s="75"/>
      <c r="O104" s="54"/>
      <c r="P104" s="54" t="str">
        <f>IF(O104="","",IFERROR(VLOOKUP(O104,Gemeindeverzeichnis!$P$2:$Q$2188,2,FALSE),"Ort bitte manuell eintragen"))</f>
        <v/>
      </c>
      <c r="Q104" s="15"/>
      <c r="R104" s="20"/>
      <c r="S104" s="44"/>
      <c r="T104" s="20"/>
      <c r="U104" s="15"/>
      <c r="V104" s="55"/>
      <c r="W104" s="56"/>
      <c r="X104" s="56"/>
      <c r="Y104" s="15"/>
      <c r="Z104" s="57"/>
      <c r="AA104" s="15"/>
      <c r="AB104" s="58"/>
      <c r="AC104" s="54"/>
      <c r="AD104" s="15"/>
      <c r="AE104" s="20"/>
      <c r="AF104" s="20"/>
      <c r="AG104" s="16"/>
      <c r="AH104" s="59">
        <f t="shared" si="1"/>
        <v>1900</v>
      </c>
      <c r="AI104" s="59" t="str">
        <f>IF(Tabelle1[[#This Row],[Uhrzeit von]]="","",Tabelle1[[#This Row],[Uhrzeit bis]]-Tabelle1[[#This Row],[Uhrzeit von]])</f>
        <v/>
      </c>
    </row>
    <row r="105" spans="1:35" x14ac:dyDescent="0.25">
      <c r="A105" s="23" t="str">
        <f>IF(Tabelle1[[#This Row],[Unternehmen]]="","",A104+1)</f>
        <v/>
      </c>
      <c r="B1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5" s="15"/>
      <c r="D105" s="20"/>
      <c r="E105" s="54"/>
      <c r="F105" s="54"/>
      <c r="G105" s="20"/>
      <c r="H105" s="76"/>
      <c r="I105" s="54"/>
      <c r="J105" s="20" t="str">
        <f>IF(I105="","",IFERROR(VLOOKUP(I105,Gemeindeverzeichnis!$P$2:$Q$2188,2,FALSE),"Ort bitte manuell eintragen"))</f>
        <v/>
      </c>
      <c r="K105" s="15"/>
      <c r="L105" s="54"/>
      <c r="M105" s="54"/>
      <c r="N105" s="75"/>
      <c r="O105" s="54"/>
      <c r="P105" s="54" t="str">
        <f>IF(O105="","",IFERROR(VLOOKUP(O105,Gemeindeverzeichnis!$P$2:$Q$2188,2,FALSE),"Ort bitte manuell eintragen"))</f>
        <v/>
      </c>
      <c r="Q105" s="15"/>
      <c r="R105" s="20"/>
      <c r="S105" s="44"/>
      <c r="T105" s="20"/>
      <c r="U105" s="15"/>
      <c r="V105" s="55"/>
      <c r="W105" s="56"/>
      <c r="X105" s="56"/>
      <c r="Y105" s="15"/>
      <c r="Z105" s="57"/>
      <c r="AA105" s="15"/>
      <c r="AB105" s="58"/>
      <c r="AC105" s="54"/>
      <c r="AD105" s="15"/>
      <c r="AE105" s="20"/>
      <c r="AF105" s="20"/>
      <c r="AG105" s="16"/>
      <c r="AH105" s="59">
        <f t="shared" si="1"/>
        <v>1900</v>
      </c>
      <c r="AI105" s="59" t="str">
        <f>IF(Tabelle1[[#This Row],[Uhrzeit von]]="","",Tabelle1[[#This Row],[Uhrzeit bis]]-Tabelle1[[#This Row],[Uhrzeit von]])</f>
        <v/>
      </c>
    </row>
    <row r="106" spans="1:35" x14ac:dyDescent="0.25">
      <c r="A106" s="23" t="str">
        <f>IF(Tabelle1[[#This Row],[Unternehmen]]="","",A105+1)</f>
        <v/>
      </c>
      <c r="B1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6" s="15"/>
      <c r="D106" s="20"/>
      <c r="E106" s="54"/>
      <c r="F106" s="54"/>
      <c r="G106" s="20"/>
      <c r="H106" s="76"/>
      <c r="I106" s="54"/>
      <c r="J106" s="20" t="str">
        <f>IF(I106="","",IFERROR(VLOOKUP(I106,Gemeindeverzeichnis!$P$2:$Q$2188,2,FALSE),"Ort bitte manuell eintragen"))</f>
        <v/>
      </c>
      <c r="K106" s="15"/>
      <c r="L106" s="54"/>
      <c r="M106" s="54"/>
      <c r="N106" s="75"/>
      <c r="O106" s="54"/>
      <c r="P106" s="54" t="str">
        <f>IF(O106="","",IFERROR(VLOOKUP(O106,Gemeindeverzeichnis!$P$2:$Q$2188,2,FALSE),"Ort bitte manuell eintragen"))</f>
        <v/>
      </c>
      <c r="Q106" s="15"/>
      <c r="R106" s="20"/>
      <c r="S106" s="44"/>
      <c r="T106" s="20"/>
      <c r="U106" s="15"/>
      <c r="V106" s="55"/>
      <c r="W106" s="56"/>
      <c r="X106" s="56"/>
      <c r="Y106" s="15"/>
      <c r="Z106" s="57"/>
      <c r="AA106" s="15"/>
      <c r="AB106" s="58"/>
      <c r="AC106" s="54"/>
      <c r="AD106" s="15"/>
      <c r="AE106" s="20"/>
      <c r="AF106" s="20"/>
      <c r="AG106" s="16"/>
      <c r="AH106" s="59">
        <f t="shared" si="1"/>
        <v>1900</v>
      </c>
      <c r="AI106" s="59" t="str">
        <f>IF(Tabelle1[[#This Row],[Uhrzeit von]]="","",Tabelle1[[#This Row],[Uhrzeit bis]]-Tabelle1[[#This Row],[Uhrzeit von]])</f>
        <v/>
      </c>
    </row>
    <row r="107" spans="1:35" x14ac:dyDescent="0.25">
      <c r="A107" s="23" t="str">
        <f>IF(Tabelle1[[#This Row],[Unternehmen]]="","",A106+1)</f>
        <v/>
      </c>
      <c r="B1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7" s="15"/>
      <c r="D107" s="20"/>
      <c r="E107" s="54"/>
      <c r="F107" s="54"/>
      <c r="G107" s="20"/>
      <c r="H107" s="76"/>
      <c r="I107" s="54"/>
      <c r="J107" s="20" t="str">
        <f>IF(I107="","",IFERROR(VLOOKUP(I107,Gemeindeverzeichnis!$P$2:$Q$2188,2,FALSE),"Ort bitte manuell eintragen"))</f>
        <v/>
      </c>
      <c r="K107" s="15"/>
      <c r="L107" s="54"/>
      <c r="M107" s="54"/>
      <c r="N107" s="75"/>
      <c r="O107" s="54"/>
      <c r="P107" s="54" t="str">
        <f>IF(O107="","",IFERROR(VLOOKUP(O107,Gemeindeverzeichnis!$P$2:$Q$2188,2,FALSE),"Ort bitte manuell eintragen"))</f>
        <v/>
      </c>
      <c r="Q107" s="15"/>
      <c r="R107" s="20"/>
      <c r="S107" s="44"/>
      <c r="T107" s="20"/>
      <c r="U107" s="15"/>
      <c r="V107" s="55"/>
      <c r="W107" s="56"/>
      <c r="X107" s="56"/>
      <c r="Y107" s="15"/>
      <c r="Z107" s="57"/>
      <c r="AA107" s="15"/>
      <c r="AB107" s="58"/>
      <c r="AC107" s="54"/>
      <c r="AD107" s="15"/>
      <c r="AE107" s="20"/>
      <c r="AF107" s="20"/>
      <c r="AG107" s="16"/>
      <c r="AH107" s="59">
        <f t="shared" si="1"/>
        <v>1900</v>
      </c>
      <c r="AI107" s="59" t="str">
        <f>IF(Tabelle1[[#This Row],[Uhrzeit von]]="","",Tabelle1[[#This Row],[Uhrzeit bis]]-Tabelle1[[#This Row],[Uhrzeit von]])</f>
        <v/>
      </c>
    </row>
    <row r="108" spans="1:35" x14ac:dyDescent="0.25">
      <c r="A108" s="23" t="str">
        <f>IF(Tabelle1[[#This Row],[Unternehmen]]="","",A107+1)</f>
        <v/>
      </c>
      <c r="B1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8" s="15"/>
      <c r="D108" s="20"/>
      <c r="E108" s="54"/>
      <c r="F108" s="54"/>
      <c r="G108" s="20"/>
      <c r="H108" s="76"/>
      <c r="I108" s="54"/>
      <c r="J108" s="20" t="str">
        <f>IF(I108="","",IFERROR(VLOOKUP(I108,Gemeindeverzeichnis!$P$2:$Q$2188,2,FALSE),"Ort bitte manuell eintragen"))</f>
        <v/>
      </c>
      <c r="K108" s="15"/>
      <c r="L108" s="54"/>
      <c r="M108" s="54"/>
      <c r="N108" s="75"/>
      <c r="O108" s="54"/>
      <c r="P108" s="54" t="str">
        <f>IF(O108="","",IFERROR(VLOOKUP(O108,Gemeindeverzeichnis!$P$2:$Q$2188,2,FALSE),"Ort bitte manuell eintragen"))</f>
        <v/>
      </c>
      <c r="Q108" s="15"/>
      <c r="R108" s="20"/>
      <c r="S108" s="44"/>
      <c r="T108" s="20"/>
      <c r="U108" s="15"/>
      <c r="V108" s="55"/>
      <c r="W108" s="56"/>
      <c r="X108" s="56"/>
      <c r="Y108" s="15"/>
      <c r="Z108" s="57"/>
      <c r="AA108" s="15"/>
      <c r="AB108" s="58"/>
      <c r="AC108" s="54"/>
      <c r="AD108" s="15"/>
      <c r="AE108" s="20"/>
      <c r="AF108" s="20"/>
      <c r="AG108" s="16"/>
      <c r="AH108" s="59">
        <f t="shared" si="1"/>
        <v>1900</v>
      </c>
      <c r="AI108" s="59" t="str">
        <f>IF(Tabelle1[[#This Row],[Uhrzeit von]]="","",Tabelle1[[#This Row],[Uhrzeit bis]]-Tabelle1[[#This Row],[Uhrzeit von]])</f>
        <v/>
      </c>
    </row>
    <row r="109" spans="1:35" x14ac:dyDescent="0.25">
      <c r="A109" s="23" t="str">
        <f>IF(Tabelle1[[#This Row],[Unternehmen]]="","",A108+1)</f>
        <v/>
      </c>
      <c r="B1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9" s="15"/>
      <c r="D109" s="20"/>
      <c r="E109" s="54"/>
      <c r="F109" s="54"/>
      <c r="G109" s="20"/>
      <c r="H109" s="76"/>
      <c r="I109" s="54"/>
      <c r="J109" s="20" t="str">
        <f>IF(I109="","",IFERROR(VLOOKUP(I109,Gemeindeverzeichnis!$P$2:$Q$2188,2,FALSE),"Ort bitte manuell eintragen"))</f>
        <v/>
      </c>
      <c r="K109" s="15"/>
      <c r="L109" s="54"/>
      <c r="M109" s="54"/>
      <c r="N109" s="75"/>
      <c r="O109" s="54"/>
      <c r="P109" s="54" t="str">
        <f>IF(O109="","",IFERROR(VLOOKUP(O109,Gemeindeverzeichnis!$P$2:$Q$2188,2,FALSE),"Ort bitte manuell eintragen"))</f>
        <v/>
      </c>
      <c r="Q109" s="15"/>
      <c r="R109" s="20"/>
      <c r="S109" s="44"/>
      <c r="T109" s="20"/>
      <c r="U109" s="15"/>
      <c r="V109" s="55"/>
      <c r="W109" s="56"/>
      <c r="X109" s="56"/>
      <c r="Y109" s="15"/>
      <c r="Z109" s="57"/>
      <c r="AA109" s="15"/>
      <c r="AB109" s="58"/>
      <c r="AC109" s="54"/>
      <c r="AD109" s="15"/>
      <c r="AE109" s="20"/>
      <c r="AF109" s="20"/>
      <c r="AG109" s="16"/>
      <c r="AH109" s="59">
        <f t="shared" si="1"/>
        <v>1900</v>
      </c>
      <c r="AI109" s="59" t="str">
        <f>IF(Tabelle1[[#This Row],[Uhrzeit von]]="","",Tabelle1[[#This Row],[Uhrzeit bis]]-Tabelle1[[#This Row],[Uhrzeit von]])</f>
        <v/>
      </c>
    </row>
    <row r="110" spans="1:35" x14ac:dyDescent="0.25">
      <c r="A110" s="23" t="str">
        <f>IF(Tabelle1[[#This Row],[Unternehmen]]="","",A109+1)</f>
        <v/>
      </c>
      <c r="B1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0" s="15"/>
      <c r="D110" s="20"/>
      <c r="E110" s="54"/>
      <c r="F110" s="54"/>
      <c r="G110" s="20"/>
      <c r="H110" s="76"/>
      <c r="I110" s="54"/>
      <c r="J110" s="20" t="str">
        <f>IF(I110="","",IFERROR(VLOOKUP(I110,Gemeindeverzeichnis!$P$2:$Q$2188,2,FALSE),"Ort bitte manuell eintragen"))</f>
        <v/>
      </c>
      <c r="K110" s="15"/>
      <c r="L110" s="54"/>
      <c r="M110" s="54"/>
      <c r="N110" s="75"/>
      <c r="O110" s="54"/>
      <c r="P110" s="54" t="str">
        <f>IF(O110="","",IFERROR(VLOOKUP(O110,Gemeindeverzeichnis!$P$2:$Q$2188,2,FALSE),"Ort bitte manuell eintragen"))</f>
        <v/>
      </c>
      <c r="Q110" s="15"/>
      <c r="R110" s="20"/>
      <c r="S110" s="44"/>
      <c r="T110" s="20"/>
      <c r="U110" s="15"/>
      <c r="V110" s="55"/>
      <c r="W110" s="56"/>
      <c r="X110" s="56"/>
      <c r="Y110" s="15"/>
      <c r="Z110" s="57"/>
      <c r="AA110" s="15"/>
      <c r="AB110" s="58"/>
      <c r="AC110" s="54"/>
      <c r="AD110" s="15"/>
      <c r="AE110" s="20"/>
      <c r="AF110" s="20"/>
      <c r="AG110" s="16"/>
      <c r="AH110" s="59">
        <f t="shared" si="1"/>
        <v>1900</v>
      </c>
      <c r="AI110" s="59" t="str">
        <f>IF(Tabelle1[[#This Row],[Uhrzeit von]]="","",Tabelle1[[#This Row],[Uhrzeit bis]]-Tabelle1[[#This Row],[Uhrzeit von]])</f>
        <v/>
      </c>
    </row>
    <row r="111" spans="1:35" x14ac:dyDescent="0.25">
      <c r="A111" s="23" t="str">
        <f>IF(Tabelle1[[#This Row],[Unternehmen]]="","",A110+1)</f>
        <v/>
      </c>
      <c r="B1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1" s="15"/>
      <c r="D111" s="20"/>
      <c r="E111" s="54"/>
      <c r="F111" s="54"/>
      <c r="G111" s="20"/>
      <c r="H111" s="76"/>
      <c r="I111" s="54"/>
      <c r="J111" s="20" t="str">
        <f>IF(I111="","",IFERROR(VLOOKUP(I111,Gemeindeverzeichnis!$P$2:$Q$2188,2,FALSE),"Ort bitte manuell eintragen"))</f>
        <v/>
      </c>
      <c r="K111" s="15"/>
      <c r="L111" s="54"/>
      <c r="M111" s="54"/>
      <c r="N111" s="75"/>
      <c r="O111" s="54"/>
      <c r="P111" s="54" t="str">
        <f>IF(O111="","",IFERROR(VLOOKUP(O111,Gemeindeverzeichnis!$P$2:$Q$2188,2,FALSE),"Ort bitte manuell eintragen"))</f>
        <v/>
      </c>
      <c r="Q111" s="15"/>
      <c r="R111" s="20"/>
      <c r="S111" s="44"/>
      <c r="T111" s="20"/>
      <c r="U111" s="15"/>
      <c r="V111" s="55"/>
      <c r="W111" s="56"/>
      <c r="X111" s="56"/>
      <c r="Y111" s="15"/>
      <c r="Z111" s="57"/>
      <c r="AA111" s="15"/>
      <c r="AB111" s="58"/>
      <c r="AC111" s="54"/>
      <c r="AD111" s="15"/>
      <c r="AE111" s="20"/>
      <c r="AF111" s="20"/>
      <c r="AG111" s="16"/>
      <c r="AH111" s="59">
        <f t="shared" si="1"/>
        <v>1900</v>
      </c>
      <c r="AI111" s="59" t="str">
        <f>IF(Tabelle1[[#This Row],[Uhrzeit von]]="","",Tabelle1[[#This Row],[Uhrzeit bis]]-Tabelle1[[#This Row],[Uhrzeit von]])</f>
        <v/>
      </c>
    </row>
    <row r="112" spans="1:35" x14ac:dyDescent="0.25">
      <c r="A112" s="23" t="str">
        <f>IF(Tabelle1[[#This Row],[Unternehmen]]="","",A111+1)</f>
        <v/>
      </c>
      <c r="B1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2" s="15"/>
      <c r="D112" s="20"/>
      <c r="E112" s="54"/>
      <c r="F112" s="54"/>
      <c r="G112" s="20"/>
      <c r="H112" s="76"/>
      <c r="I112" s="54"/>
      <c r="J112" s="20" t="str">
        <f>IF(I112="","",IFERROR(VLOOKUP(I112,Gemeindeverzeichnis!$P$2:$Q$2188,2,FALSE),"Ort bitte manuell eintragen"))</f>
        <v/>
      </c>
      <c r="K112" s="15"/>
      <c r="L112" s="54"/>
      <c r="M112" s="54"/>
      <c r="N112" s="75"/>
      <c r="O112" s="54"/>
      <c r="P112" s="54" t="str">
        <f>IF(O112="","",IFERROR(VLOOKUP(O112,Gemeindeverzeichnis!$P$2:$Q$2188,2,FALSE),"Ort bitte manuell eintragen"))</f>
        <v/>
      </c>
      <c r="Q112" s="15"/>
      <c r="R112" s="20"/>
      <c r="S112" s="44"/>
      <c r="T112" s="20"/>
      <c r="U112" s="15"/>
      <c r="V112" s="55"/>
      <c r="W112" s="56"/>
      <c r="X112" s="56"/>
      <c r="Y112" s="15"/>
      <c r="Z112" s="57"/>
      <c r="AA112" s="15"/>
      <c r="AB112" s="58"/>
      <c r="AC112" s="54"/>
      <c r="AD112" s="15"/>
      <c r="AE112" s="20"/>
      <c r="AF112" s="20"/>
      <c r="AG112" s="16"/>
      <c r="AH112" s="59">
        <f t="shared" si="1"/>
        <v>1900</v>
      </c>
      <c r="AI112" s="59" t="str">
        <f>IF(Tabelle1[[#This Row],[Uhrzeit von]]="","",Tabelle1[[#This Row],[Uhrzeit bis]]-Tabelle1[[#This Row],[Uhrzeit von]])</f>
        <v/>
      </c>
    </row>
    <row r="113" spans="1:35" x14ac:dyDescent="0.25">
      <c r="A113" s="23" t="str">
        <f>IF(Tabelle1[[#This Row],[Unternehmen]]="","",A112+1)</f>
        <v/>
      </c>
      <c r="B1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3" s="15"/>
      <c r="D113" s="20"/>
      <c r="E113" s="54"/>
      <c r="F113" s="54"/>
      <c r="G113" s="20"/>
      <c r="H113" s="76"/>
      <c r="I113" s="54"/>
      <c r="J113" s="20" t="str">
        <f>IF(I113="","",IFERROR(VLOOKUP(I113,Gemeindeverzeichnis!$P$2:$Q$2188,2,FALSE),"Ort bitte manuell eintragen"))</f>
        <v/>
      </c>
      <c r="K113" s="15"/>
      <c r="L113" s="54"/>
      <c r="M113" s="54"/>
      <c r="N113" s="75"/>
      <c r="O113" s="54"/>
      <c r="P113" s="54" t="str">
        <f>IF(O113="","",IFERROR(VLOOKUP(O113,Gemeindeverzeichnis!$P$2:$Q$2188,2,FALSE),"Ort bitte manuell eintragen"))</f>
        <v/>
      </c>
      <c r="Q113" s="15"/>
      <c r="R113" s="20"/>
      <c r="S113" s="44"/>
      <c r="T113" s="20"/>
      <c r="U113" s="15"/>
      <c r="V113" s="55"/>
      <c r="W113" s="56"/>
      <c r="X113" s="56"/>
      <c r="Y113" s="15"/>
      <c r="Z113" s="57"/>
      <c r="AA113" s="15"/>
      <c r="AB113" s="58"/>
      <c r="AC113" s="54"/>
      <c r="AD113" s="15"/>
      <c r="AE113" s="20"/>
      <c r="AF113" s="20"/>
      <c r="AG113" s="16"/>
      <c r="AH113" s="59">
        <f t="shared" si="1"/>
        <v>1900</v>
      </c>
      <c r="AI113" s="59" t="str">
        <f>IF(Tabelle1[[#This Row],[Uhrzeit von]]="","",Tabelle1[[#This Row],[Uhrzeit bis]]-Tabelle1[[#This Row],[Uhrzeit von]])</f>
        <v/>
      </c>
    </row>
    <row r="114" spans="1:35" x14ac:dyDescent="0.25">
      <c r="A114" s="23" t="str">
        <f>IF(Tabelle1[[#This Row],[Unternehmen]]="","",A113+1)</f>
        <v/>
      </c>
      <c r="B1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4" s="15"/>
      <c r="D114" s="20"/>
      <c r="E114" s="54"/>
      <c r="F114" s="54"/>
      <c r="G114" s="20"/>
      <c r="H114" s="76"/>
      <c r="I114" s="54"/>
      <c r="J114" s="20" t="str">
        <f>IF(I114="","",IFERROR(VLOOKUP(I114,Gemeindeverzeichnis!$P$2:$Q$2188,2,FALSE),"Ort bitte manuell eintragen"))</f>
        <v/>
      </c>
      <c r="K114" s="15"/>
      <c r="L114" s="54"/>
      <c r="M114" s="54"/>
      <c r="N114" s="75"/>
      <c r="O114" s="54"/>
      <c r="P114" s="54" t="str">
        <f>IF(O114="","",IFERROR(VLOOKUP(O114,Gemeindeverzeichnis!$P$2:$Q$2188,2,FALSE),"Ort bitte manuell eintragen"))</f>
        <v/>
      </c>
      <c r="Q114" s="15"/>
      <c r="R114" s="20"/>
      <c r="S114" s="44"/>
      <c r="T114" s="20"/>
      <c r="U114" s="15"/>
      <c r="V114" s="55"/>
      <c r="W114" s="56"/>
      <c r="X114" s="56"/>
      <c r="Y114" s="15"/>
      <c r="Z114" s="57"/>
      <c r="AA114" s="15"/>
      <c r="AB114" s="58"/>
      <c r="AC114" s="54"/>
      <c r="AD114" s="15"/>
      <c r="AE114" s="20"/>
      <c r="AF114" s="20"/>
      <c r="AG114" s="16"/>
      <c r="AH114" s="59">
        <f t="shared" si="1"/>
        <v>1900</v>
      </c>
      <c r="AI114" s="59" t="str">
        <f>IF(Tabelle1[[#This Row],[Uhrzeit von]]="","",Tabelle1[[#This Row],[Uhrzeit bis]]-Tabelle1[[#This Row],[Uhrzeit von]])</f>
        <v/>
      </c>
    </row>
    <row r="115" spans="1:35" x14ac:dyDescent="0.25">
      <c r="A115" s="23" t="str">
        <f>IF(Tabelle1[[#This Row],[Unternehmen]]="","",A114+1)</f>
        <v/>
      </c>
      <c r="B1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5" s="15"/>
      <c r="D115" s="20"/>
      <c r="E115" s="54"/>
      <c r="F115" s="54"/>
      <c r="G115" s="20"/>
      <c r="H115" s="76"/>
      <c r="I115" s="54"/>
      <c r="J115" s="20" t="str">
        <f>IF(I115="","",IFERROR(VLOOKUP(I115,Gemeindeverzeichnis!$P$2:$Q$2188,2,FALSE),"Ort bitte manuell eintragen"))</f>
        <v/>
      </c>
      <c r="K115" s="15"/>
      <c r="L115" s="54"/>
      <c r="M115" s="54"/>
      <c r="N115" s="75"/>
      <c r="O115" s="54"/>
      <c r="P115" s="54" t="str">
        <f>IF(O115="","",IFERROR(VLOOKUP(O115,Gemeindeverzeichnis!$P$2:$Q$2188,2,FALSE),"Ort bitte manuell eintragen"))</f>
        <v/>
      </c>
      <c r="Q115" s="15"/>
      <c r="R115" s="20"/>
      <c r="S115" s="44"/>
      <c r="T115" s="20"/>
      <c r="U115" s="15"/>
      <c r="V115" s="55"/>
      <c r="W115" s="56"/>
      <c r="X115" s="56"/>
      <c r="Y115" s="15"/>
      <c r="Z115" s="57"/>
      <c r="AA115" s="15"/>
      <c r="AB115" s="58"/>
      <c r="AC115" s="54"/>
      <c r="AD115" s="15"/>
      <c r="AE115" s="20"/>
      <c r="AF115" s="20"/>
      <c r="AG115" s="16"/>
      <c r="AH115" s="59">
        <f t="shared" si="1"/>
        <v>1900</v>
      </c>
      <c r="AI115" s="59" t="str">
        <f>IF(Tabelle1[[#This Row],[Uhrzeit von]]="","",Tabelle1[[#This Row],[Uhrzeit bis]]-Tabelle1[[#This Row],[Uhrzeit von]])</f>
        <v/>
      </c>
    </row>
    <row r="116" spans="1:35" x14ac:dyDescent="0.25">
      <c r="A116" s="23" t="str">
        <f>IF(Tabelle1[[#This Row],[Unternehmen]]="","",A115+1)</f>
        <v/>
      </c>
      <c r="B1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6" s="15"/>
      <c r="D116" s="20"/>
      <c r="E116" s="54"/>
      <c r="F116" s="54"/>
      <c r="G116" s="20"/>
      <c r="H116" s="76"/>
      <c r="I116" s="54"/>
      <c r="J116" s="20" t="str">
        <f>IF(I116="","",IFERROR(VLOOKUP(I116,Gemeindeverzeichnis!$P$2:$Q$2188,2,FALSE),"Ort bitte manuell eintragen"))</f>
        <v/>
      </c>
      <c r="K116" s="15"/>
      <c r="L116" s="54"/>
      <c r="M116" s="54"/>
      <c r="N116" s="75"/>
      <c r="O116" s="54"/>
      <c r="P116" s="54" t="str">
        <f>IF(O116="","",IFERROR(VLOOKUP(O116,Gemeindeverzeichnis!$P$2:$Q$2188,2,FALSE),"Ort bitte manuell eintragen"))</f>
        <v/>
      </c>
      <c r="Q116" s="15"/>
      <c r="R116" s="20"/>
      <c r="S116" s="44"/>
      <c r="T116" s="20"/>
      <c r="U116" s="15"/>
      <c r="V116" s="55"/>
      <c r="W116" s="56"/>
      <c r="X116" s="56"/>
      <c r="Y116" s="15"/>
      <c r="Z116" s="57"/>
      <c r="AA116" s="15"/>
      <c r="AB116" s="58"/>
      <c r="AC116" s="54"/>
      <c r="AD116" s="15"/>
      <c r="AE116" s="20"/>
      <c r="AF116" s="20"/>
      <c r="AG116" s="16"/>
      <c r="AH116" s="59">
        <f t="shared" si="1"/>
        <v>1900</v>
      </c>
      <c r="AI116" s="59" t="str">
        <f>IF(Tabelle1[[#This Row],[Uhrzeit von]]="","",Tabelle1[[#This Row],[Uhrzeit bis]]-Tabelle1[[#This Row],[Uhrzeit von]])</f>
        <v/>
      </c>
    </row>
    <row r="117" spans="1:35" x14ac:dyDescent="0.25">
      <c r="A117" s="23" t="str">
        <f>IF(Tabelle1[[#This Row],[Unternehmen]]="","",A116+1)</f>
        <v/>
      </c>
      <c r="B1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7" s="15"/>
      <c r="D117" s="20"/>
      <c r="E117" s="54"/>
      <c r="F117" s="54"/>
      <c r="G117" s="20"/>
      <c r="H117" s="76"/>
      <c r="I117" s="54"/>
      <c r="J117" s="20" t="str">
        <f>IF(I117="","",IFERROR(VLOOKUP(I117,Gemeindeverzeichnis!$P$2:$Q$2188,2,FALSE),"Ort bitte manuell eintragen"))</f>
        <v/>
      </c>
      <c r="K117" s="15"/>
      <c r="L117" s="54"/>
      <c r="M117" s="54"/>
      <c r="N117" s="75"/>
      <c r="O117" s="54"/>
      <c r="P117" s="54" t="str">
        <f>IF(O117="","",IFERROR(VLOOKUP(O117,Gemeindeverzeichnis!$P$2:$Q$2188,2,FALSE),"Ort bitte manuell eintragen"))</f>
        <v/>
      </c>
      <c r="Q117" s="15"/>
      <c r="R117" s="20"/>
      <c r="S117" s="44"/>
      <c r="T117" s="20"/>
      <c r="U117" s="15"/>
      <c r="V117" s="55"/>
      <c r="W117" s="56"/>
      <c r="X117" s="56"/>
      <c r="Y117" s="15"/>
      <c r="Z117" s="57"/>
      <c r="AA117" s="15"/>
      <c r="AB117" s="58"/>
      <c r="AC117" s="54"/>
      <c r="AD117" s="15"/>
      <c r="AE117" s="20"/>
      <c r="AF117" s="20"/>
      <c r="AG117" s="16"/>
      <c r="AH117" s="59">
        <f t="shared" si="1"/>
        <v>1900</v>
      </c>
      <c r="AI117" s="59" t="str">
        <f>IF(Tabelle1[[#This Row],[Uhrzeit von]]="","",Tabelle1[[#This Row],[Uhrzeit bis]]-Tabelle1[[#This Row],[Uhrzeit von]])</f>
        <v/>
      </c>
    </row>
    <row r="118" spans="1:35" x14ac:dyDescent="0.25">
      <c r="A118" s="23" t="str">
        <f>IF(Tabelle1[[#This Row],[Unternehmen]]="","",A117+1)</f>
        <v/>
      </c>
      <c r="B1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8" s="15"/>
      <c r="D118" s="20"/>
      <c r="E118" s="54"/>
      <c r="F118" s="54"/>
      <c r="G118" s="20"/>
      <c r="H118" s="76"/>
      <c r="I118" s="54"/>
      <c r="J118" s="20" t="str">
        <f>IF(I118="","",IFERROR(VLOOKUP(I118,Gemeindeverzeichnis!$P$2:$Q$2188,2,FALSE),"Ort bitte manuell eintragen"))</f>
        <v/>
      </c>
      <c r="K118" s="15"/>
      <c r="L118" s="54"/>
      <c r="M118" s="54"/>
      <c r="N118" s="75"/>
      <c r="O118" s="54"/>
      <c r="P118" s="54" t="str">
        <f>IF(O118="","",IFERROR(VLOOKUP(O118,Gemeindeverzeichnis!$P$2:$Q$2188,2,FALSE),"Ort bitte manuell eintragen"))</f>
        <v/>
      </c>
      <c r="Q118" s="15"/>
      <c r="R118" s="20"/>
      <c r="S118" s="44"/>
      <c r="T118" s="20"/>
      <c r="U118" s="15"/>
      <c r="V118" s="55"/>
      <c r="W118" s="56"/>
      <c r="X118" s="56"/>
      <c r="Y118" s="15"/>
      <c r="Z118" s="57"/>
      <c r="AA118" s="15"/>
      <c r="AB118" s="58"/>
      <c r="AC118" s="54"/>
      <c r="AD118" s="15"/>
      <c r="AE118" s="20"/>
      <c r="AF118" s="20"/>
      <c r="AG118" s="16"/>
      <c r="AH118" s="59">
        <f t="shared" si="1"/>
        <v>1900</v>
      </c>
      <c r="AI118" s="59" t="str">
        <f>IF(Tabelle1[[#This Row],[Uhrzeit von]]="","",Tabelle1[[#This Row],[Uhrzeit bis]]-Tabelle1[[#This Row],[Uhrzeit von]])</f>
        <v/>
      </c>
    </row>
    <row r="119" spans="1:35" x14ac:dyDescent="0.25">
      <c r="A119" s="23" t="str">
        <f>IF(Tabelle1[[#This Row],[Unternehmen]]="","",A118+1)</f>
        <v/>
      </c>
      <c r="B1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19" s="15"/>
      <c r="D119" s="20"/>
      <c r="E119" s="54"/>
      <c r="F119" s="54"/>
      <c r="G119" s="20"/>
      <c r="H119" s="76"/>
      <c r="I119" s="54"/>
      <c r="J119" s="20" t="str">
        <f>IF(I119="","",IFERROR(VLOOKUP(I119,Gemeindeverzeichnis!$P$2:$Q$2188,2,FALSE),"Ort bitte manuell eintragen"))</f>
        <v/>
      </c>
      <c r="K119" s="15"/>
      <c r="L119" s="54"/>
      <c r="M119" s="54"/>
      <c r="N119" s="75"/>
      <c r="O119" s="54"/>
      <c r="P119" s="54" t="str">
        <f>IF(O119="","",IFERROR(VLOOKUP(O119,Gemeindeverzeichnis!$P$2:$Q$2188,2,FALSE),"Ort bitte manuell eintragen"))</f>
        <v/>
      </c>
      <c r="Q119" s="15"/>
      <c r="R119" s="20"/>
      <c r="S119" s="44"/>
      <c r="T119" s="20"/>
      <c r="U119" s="15"/>
      <c r="V119" s="55"/>
      <c r="W119" s="56"/>
      <c r="X119" s="56"/>
      <c r="Y119" s="15"/>
      <c r="Z119" s="57"/>
      <c r="AA119" s="15"/>
      <c r="AB119" s="58"/>
      <c r="AC119" s="54"/>
      <c r="AD119" s="15"/>
      <c r="AE119" s="20"/>
      <c r="AF119" s="20"/>
      <c r="AG119" s="16"/>
      <c r="AH119" s="59">
        <f t="shared" si="1"/>
        <v>1900</v>
      </c>
      <c r="AI119" s="59" t="str">
        <f>IF(Tabelle1[[#This Row],[Uhrzeit von]]="","",Tabelle1[[#This Row],[Uhrzeit bis]]-Tabelle1[[#This Row],[Uhrzeit von]])</f>
        <v/>
      </c>
    </row>
    <row r="120" spans="1:35" x14ac:dyDescent="0.25">
      <c r="A120" s="23" t="str">
        <f>IF(Tabelle1[[#This Row],[Unternehmen]]="","",A119+1)</f>
        <v/>
      </c>
      <c r="B1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0" s="15"/>
      <c r="D120" s="20"/>
      <c r="E120" s="54"/>
      <c r="F120" s="54"/>
      <c r="G120" s="20"/>
      <c r="H120" s="76"/>
      <c r="I120" s="54"/>
      <c r="J120" s="20" t="str">
        <f>IF(I120="","",IFERROR(VLOOKUP(I120,Gemeindeverzeichnis!$P$2:$Q$2188,2,FALSE),"Ort bitte manuell eintragen"))</f>
        <v/>
      </c>
      <c r="K120" s="15"/>
      <c r="L120" s="54"/>
      <c r="M120" s="54"/>
      <c r="N120" s="75"/>
      <c r="O120" s="54"/>
      <c r="P120" s="54" t="str">
        <f>IF(O120="","",IFERROR(VLOOKUP(O120,Gemeindeverzeichnis!$P$2:$Q$2188,2,FALSE),"Ort bitte manuell eintragen"))</f>
        <v/>
      </c>
      <c r="Q120" s="15"/>
      <c r="R120" s="20"/>
      <c r="S120" s="44"/>
      <c r="T120" s="20"/>
      <c r="U120" s="15"/>
      <c r="V120" s="55"/>
      <c r="W120" s="56"/>
      <c r="X120" s="56"/>
      <c r="Y120" s="15"/>
      <c r="Z120" s="57"/>
      <c r="AA120" s="15"/>
      <c r="AB120" s="58"/>
      <c r="AC120" s="54"/>
      <c r="AD120" s="15"/>
      <c r="AE120" s="20"/>
      <c r="AF120" s="20"/>
      <c r="AG120" s="16"/>
      <c r="AH120" s="59">
        <f t="shared" si="1"/>
        <v>1900</v>
      </c>
      <c r="AI120" s="59" t="str">
        <f>IF(Tabelle1[[#This Row],[Uhrzeit von]]="","",Tabelle1[[#This Row],[Uhrzeit bis]]-Tabelle1[[#This Row],[Uhrzeit von]])</f>
        <v/>
      </c>
    </row>
    <row r="121" spans="1:35" x14ac:dyDescent="0.25">
      <c r="A121" s="23" t="str">
        <f>IF(Tabelle1[[#This Row],[Unternehmen]]="","",A120+1)</f>
        <v/>
      </c>
      <c r="B1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1" s="15"/>
      <c r="D121" s="20"/>
      <c r="E121" s="54"/>
      <c r="F121" s="54"/>
      <c r="G121" s="20"/>
      <c r="H121" s="76"/>
      <c r="I121" s="54"/>
      <c r="J121" s="20" t="str">
        <f>IF(I121="","",IFERROR(VLOOKUP(I121,Gemeindeverzeichnis!$P$2:$Q$2188,2,FALSE),"Ort bitte manuell eintragen"))</f>
        <v/>
      </c>
      <c r="K121" s="15"/>
      <c r="L121" s="54"/>
      <c r="M121" s="54"/>
      <c r="N121" s="75"/>
      <c r="O121" s="54"/>
      <c r="P121" s="54" t="str">
        <f>IF(O121="","",IFERROR(VLOOKUP(O121,Gemeindeverzeichnis!$P$2:$Q$2188,2,FALSE),"Ort bitte manuell eintragen"))</f>
        <v/>
      </c>
      <c r="Q121" s="15"/>
      <c r="R121" s="20"/>
      <c r="S121" s="44"/>
      <c r="T121" s="20"/>
      <c r="U121" s="15"/>
      <c r="V121" s="55"/>
      <c r="W121" s="56"/>
      <c r="X121" s="56"/>
      <c r="Y121" s="15"/>
      <c r="Z121" s="57"/>
      <c r="AA121" s="15"/>
      <c r="AB121" s="58"/>
      <c r="AC121" s="54"/>
      <c r="AD121" s="15"/>
      <c r="AE121" s="20"/>
      <c r="AF121" s="20"/>
      <c r="AG121" s="16"/>
      <c r="AH121" s="59">
        <f t="shared" si="1"/>
        <v>1900</v>
      </c>
      <c r="AI121" s="59" t="str">
        <f>IF(Tabelle1[[#This Row],[Uhrzeit von]]="","",Tabelle1[[#This Row],[Uhrzeit bis]]-Tabelle1[[#This Row],[Uhrzeit von]])</f>
        <v/>
      </c>
    </row>
    <row r="122" spans="1:35" x14ac:dyDescent="0.25">
      <c r="A122" s="23" t="str">
        <f>IF(Tabelle1[[#This Row],[Unternehmen]]="","",A121+1)</f>
        <v/>
      </c>
      <c r="B1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2" s="15"/>
      <c r="D122" s="20"/>
      <c r="E122" s="54"/>
      <c r="F122" s="54"/>
      <c r="G122" s="20"/>
      <c r="H122" s="76"/>
      <c r="I122" s="54"/>
      <c r="J122" s="20" t="str">
        <f>IF(I122="","",IFERROR(VLOOKUP(I122,Gemeindeverzeichnis!$P$2:$Q$2188,2,FALSE),"Ort bitte manuell eintragen"))</f>
        <v/>
      </c>
      <c r="K122" s="15"/>
      <c r="L122" s="54"/>
      <c r="M122" s="54"/>
      <c r="N122" s="75"/>
      <c r="O122" s="54"/>
      <c r="P122" s="54" t="str">
        <f>IF(O122="","",IFERROR(VLOOKUP(O122,Gemeindeverzeichnis!$P$2:$Q$2188,2,FALSE),"Ort bitte manuell eintragen"))</f>
        <v/>
      </c>
      <c r="Q122" s="15"/>
      <c r="R122" s="20"/>
      <c r="S122" s="44"/>
      <c r="T122" s="20"/>
      <c r="U122" s="15"/>
      <c r="V122" s="55"/>
      <c r="W122" s="56"/>
      <c r="X122" s="56"/>
      <c r="Y122" s="15"/>
      <c r="Z122" s="57"/>
      <c r="AA122" s="15"/>
      <c r="AB122" s="58"/>
      <c r="AC122" s="54"/>
      <c r="AD122" s="15"/>
      <c r="AE122" s="20"/>
      <c r="AF122" s="20"/>
      <c r="AG122" s="16"/>
      <c r="AH122" s="59">
        <f t="shared" si="1"/>
        <v>1900</v>
      </c>
      <c r="AI122" s="59" t="str">
        <f>IF(Tabelle1[[#This Row],[Uhrzeit von]]="","",Tabelle1[[#This Row],[Uhrzeit bis]]-Tabelle1[[#This Row],[Uhrzeit von]])</f>
        <v/>
      </c>
    </row>
    <row r="123" spans="1:35" x14ac:dyDescent="0.25">
      <c r="A123" s="23" t="str">
        <f>IF(Tabelle1[[#This Row],[Unternehmen]]="","",A122+1)</f>
        <v/>
      </c>
      <c r="B1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3" s="15"/>
      <c r="D123" s="20"/>
      <c r="E123" s="54"/>
      <c r="F123" s="54"/>
      <c r="G123" s="20"/>
      <c r="H123" s="76"/>
      <c r="I123" s="54"/>
      <c r="J123" s="20" t="str">
        <f>IF(I123="","",IFERROR(VLOOKUP(I123,Gemeindeverzeichnis!$P$2:$Q$2188,2,FALSE),"Ort bitte manuell eintragen"))</f>
        <v/>
      </c>
      <c r="K123" s="15"/>
      <c r="L123" s="54"/>
      <c r="M123" s="54"/>
      <c r="N123" s="75"/>
      <c r="O123" s="54"/>
      <c r="P123" s="54" t="str">
        <f>IF(O123="","",IFERROR(VLOOKUP(O123,Gemeindeverzeichnis!$P$2:$Q$2188,2,FALSE),"Ort bitte manuell eintragen"))</f>
        <v/>
      </c>
      <c r="Q123" s="15"/>
      <c r="R123" s="20"/>
      <c r="S123" s="44"/>
      <c r="T123" s="20"/>
      <c r="U123" s="15"/>
      <c r="V123" s="55"/>
      <c r="W123" s="56"/>
      <c r="X123" s="56"/>
      <c r="Y123" s="15"/>
      <c r="Z123" s="57"/>
      <c r="AA123" s="15"/>
      <c r="AB123" s="58"/>
      <c r="AC123" s="54"/>
      <c r="AD123" s="15"/>
      <c r="AE123" s="20"/>
      <c r="AF123" s="20"/>
      <c r="AG123" s="16"/>
      <c r="AH123" s="59">
        <f t="shared" si="1"/>
        <v>1900</v>
      </c>
      <c r="AI123" s="59" t="str">
        <f>IF(Tabelle1[[#This Row],[Uhrzeit von]]="","",Tabelle1[[#This Row],[Uhrzeit bis]]-Tabelle1[[#This Row],[Uhrzeit von]])</f>
        <v/>
      </c>
    </row>
    <row r="124" spans="1:35" x14ac:dyDescent="0.25">
      <c r="A124" s="23" t="str">
        <f>IF(Tabelle1[[#This Row],[Unternehmen]]="","",A123+1)</f>
        <v/>
      </c>
      <c r="B1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4" s="15"/>
      <c r="D124" s="20"/>
      <c r="E124" s="54"/>
      <c r="F124" s="54"/>
      <c r="G124" s="20"/>
      <c r="H124" s="76"/>
      <c r="I124" s="54"/>
      <c r="J124" s="20" t="str">
        <f>IF(I124="","",IFERROR(VLOOKUP(I124,Gemeindeverzeichnis!$P$2:$Q$2188,2,FALSE),"Ort bitte manuell eintragen"))</f>
        <v/>
      </c>
      <c r="K124" s="15"/>
      <c r="L124" s="54"/>
      <c r="M124" s="54"/>
      <c r="N124" s="75"/>
      <c r="O124" s="54"/>
      <c r="P124" s="54" t="str">
        <f>IF(O124="","",IFERROR(VLOOKUP(O124,Gemeindeverzeichnis!$P$2:$Q$2188,2,FALSE),"Ort bitte manuell eintragen"))</f>
        <v/>
      </c>
      <c r="Q124" s="15"/>
      <c r="R124" s="20"/>
      <c r="S124" s="44"/>
      <c r="T124" s="20"/>
      <c r="U124" s="15"/>
      <c r="V124" s="55"/>
      <c r="W124" s="56"/>
      <c r="X124" s="56"/>
      <c r="Y124" s="15"/>
      <c r="Z124" s="57"/>
      <c r="AA124" s="15"/>
      <c r="AB124" s="58"/>
      <c r="AC124" s="54"/>
      <c r="AD124" s="15"/>
      <c r="AE124" s="20"/>
      <c r="AF124" s="20"/>
      <c r="AG124" s="16"/>
      <c r="AH124" s="59">
        <f t="shared" si="1"/>
        <v>1900</v>
      </c>
      <c r="AI124" s="59" t="str">
        <f>IF(Tabelle1[[#This Row],[Uhrzeit von]]="","",Tabelle1[[#This Row],[Uhrzeit bis]]-Tabelle1[[#This Row],[Uhrzeit von]])</f>
        <v/>
      </c>
    </row>
    <row r="125" spans="1:35" x14ac:dyDescent="0.25">
      <c r="A125" s="23" t="str">
        <f>IF(Tabelle1[[#This Row],[Unternehmen]]="","",A124+1)</f>
        <v/>
      </c>
      <c r="B1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5" s="15"/>
      <c r="D125" s="20"/>
      <c r="E125" s="54"/>
      <c r="F125" s="54"/>
      <c r="G125" s="20"/>
      <c r="H125" s="76"/>
      <c r="I125" s="54"/>
      <c r="J125" s="20" t="str">
        <f>IF(I125="","",IFERROR(VLOOKUP(I125,Gemeindeverzeichnis!$P$2:$Q$2188,2,FALSE),"Ort bitte manuell eintragen"))</f>
        <v/>
      </c>
      <c r="K125" s="15"/>
      <c r="L125" s="54"/>
      <c r="M125" s="54"/>
      <c r="N125" s="75"/>
      <c r="O125" s="54"/>
      <c r="P125" s="54" t="str">
        <f>IF(O125="","",IFERROR(VLOOKUP(O125,Gemeindeverzeichnis!$P$2:$Q$2188,2,FALSE),"Ort bitte manuell eintragen"))</f>
        <v/>
      </c>
      <c r="Q125" s="15"/>
      <c r="R125" s="20"/>
      <c r="S125" s="44"/>
      <c r="T125" s="20"/>
      <c r="U125" s="15"/>
      <c r="V125" s="55"/>
      <c r="W125" s="56"/>
      <c r="X125" s="56"/>
      <c r="Y125" s="15"/>
      <c r="Z125" s="57"/>
      <c r="AA125" s="15"/>
      <c r="AB125" s="58"/>
      <c r="AC125" s="54"/>
      <c r="AD125" s="15"/>
      <c r="AE125" s="20"/>
      <c r="AF125" s="20"/>
      <c r="AG125" s="16"/>
      <c r="AH125" s="59">
        <f t="shared" si="1"/>
        <v>1900</v>
      </c>
      <c r="AI125" s="59" t="str">
        <f>IF(Tabelle1[[#This Row],[Uhrzeit von]]="","",Tabelle1[[#This Row],[Uhrzeit bis]]-Tabelle1[[#This Row],[Uhrzeit von]])</f>
        <v/>
      </c>
    </row>
    <row r="126" spans="1:35" x14ac:dyDescent="0.25">
      <c r="A126" s="23" t="str">
        <f>IF(Tabelle1[[#This Row],[Unternehmen]]="","",A125+1)</f>
        <v/>
      </c>
      <c r="B1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6" s="15"/>
      <c r="D126" s="20"/>
      <c r="E126" s="54"/>
      <c r="F126" s="54"/>
      <c r="G126" s="20"/>
      <c r="H126" s="76"/>
      <c r="I126" s="54"/>
      <c r="J126" s="20" t="str">
        <f>IF(I126="","",IFERROR(VLOOKUP(I126,Gemeindeverzeichnis!$P$2:$Q$2188,2,FALSE),"Ort bitte manuell eintragen"))</f>
        <v/>
      </c>
      <c r="K126" s="15"/>
      <c r="L126" s="54"/>
      <c r="M126" s="54"/>
      <c r="N126" s="75"/>
      <c r="O126" s="54"/>
      <c r="P126" s="54" t="str">
        <f>IF(O126="","",IFERROR(VLOOKUP(O126,Gemeindeverzeichnis!$P$2:$Q$2188,2,FALSE),"Ort bitte manuell eintragen"))</f>
        <v/>
      </c>
      <c r="Q126" s="15"/>
      <c r="R126" s="20"/>
      <c r="S126" s="44"/>
      <c r="T126" s="20"/>
      <c r="U126" s="15"/>
      <c r="V126" s="55"/>
      <c r="W126" s="56"/>
      <c r="X126" s="56"/>
      <c r="Y126" s="15"/>
      <c r="Z126" s="57"/>
      <c r="AA126" s="15"/>
      <c r="AB126" s="58"/>
      <c r="AC126" s="54"/>
      <c r="AD126" s="15"/>
      <c r="AE126" s="20"/>
      <c r="AF126" s="20"/>
      <c r="AG126" s="16"/>
      <c r="AH126" s="59">
        <f t="shared" si="1"/>
        <v>1900</v>
      </c>
      <c r="AI126" s="59" t="str">
        <f>IF(Tabelle1[[#This Row],[Uhrzeit von]]="","",Tabelle1[[#This Row],[Uhrzeit bis]]-Tabelle1[[#This Row],[Uhrzeit von]])</f>
        <v/>
      </c>
    </row>
    <row r="127" spans="1:35" x14ac:dyDescent="0.25">
      <c r="A127" s="23" t="str">
        <f>IF(Tabelle1[[#This Row],[Unternehmen]]="","",A126+1)</f>
        <v/>
      </c>
      <c r="B1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7" s="15"/>
      <c r="D127" s="20"/>
      <c r="E127" s="54"/>
      <c r="F127" s="54"/>
      <c r="G127" s="20"/>
      <c r="H127" s="76"/>
      <c r="I127" s="54"/>
      <c r="J127" s="20" t="str">
        <f>IF(I127="","",IFERROR(VLOOKUP(I127,Gemeindeverzeichnis!$P$2:$Q$2188,2,FALSE),"Ort bitte manuell eintragen"))</f>
        <v/>
      </c>
      <c r="K127" s="15"/>
      <c r="L127" s="54"/>
      <c r="M127" s="54"/>
      <c r="N127" s="75"/>
      <c r="O127" s="54"/>
      <c r="P127" s="54" t="str">
        <f>IF(O127="","",IFERROR(VLOOKUP(O127,Gemeindeverzeichnis!$P$2:$Q$2188,2,FALSE),"Ort bitte manuell eintragen"))</f>
        <v/>
      </c>
      <c r="Q127" s="15"/>
      <c r="R127" s="20"/>
      <c r="S127" s="44"/>
      <c r="T127" s="20"/>
      <c r="U127" s="15"/>
      <c r="V127" s="55"/>
      <c r="W127" s="56"/>
      <c r="X127" s="56"/>
      <c r="Y127" s="15"/>
      <c r="Z127" s="57"/>
      <c r="AA127" s="15"/>
      <c r="AB127" s="58"/>
      <c r="AC127" s="54"/>
      <c r="AD127" s="15"/>
      <c r="AE127" s="20"/>
      <c r="AF127" s="20"/>
      <c r="AG127" s="16"/>
      <c r="AH127" s="59">
        <f t="shared" si="1"/>
        <v>1900</v>
      </c>
      <c r="AI127" s="59" t="str">
        <f>IF(Tabelle1[[#This Row],[Uhrzeit von]]="","",Tabelle1[[#This Row],[Uhrzeit bis]]-Tabelle1[[#This Row],[Uhrzeit von]])</f>
        <v/>
      </c>
    </row>
    <row r="128" spans="1:35" x14ac:dyDescent="0.25">
      <c r="A128" s="23" t="str">
        <f>IF(Tabelle1[[#This Row],[Unternehmen]]="","",A127+1)</f>
        <v/>
      </c>
      <c r="B1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8" s="15"/>
      <c r="D128" s="20"/>
      <c r="E128" s="54"/>
      <c r="F128" s="54"/>
      <c r="G128" s="20"/>
      <c r="H128" s="76"/>
      <c r="I128" s="54"/>
      <c r="J128" s="20" t="str">
        <f>IF(I128="","",IFERROR(VLOOKUP(I128,Gemeindeverzeichnis!$P$2:$Q$2188,2,FALSE),"Ort bitte manuell eintragen"))</f>
        <v/>
      </c>
      <c r="K128" s="15"/>
      <c r="L128" s="54"/>
      <c r="M128" s="54"/>
      <c r="N128" s="75"/>
      <c r="O128" s="54"/>
      <c r="P128" s="54" t="str">
        <f>IF(O128="","",IFERROR(VLOOKUP(O128,Gemeindeverzeichnis!$P$2:$Q$2188,2,FALSE),"Ort bitte manuell eintragen"))</f>
        <v/>
      </c>
      <c r="Q128" s="15"/>
      <c r="R128" s="20"/>
      <c r="S128" s="44"/>
      <c r="T128" s="20"/>
      <c r="U128" s="15"/>
      <c r="V128" s="55"/>
      <c r="W128" s="56"/>
      <c r="X128" s="56"/>
      <c r="Y128" s="15"/>
      <c r="Z128" s="57"/>
      <c r="AA128" s="15"/>
      <c r="AB128" s="58"/>
      <c r="AC128" s="54"/>
      <c r="AD128" s="15"/>
      <c r="AE128" s="20"/>
      <c r="AF128" s="20"/>
      <c r="AG128" s="16"/>
      <c r="AH128" s="59">
        <f t="shared" si="1"/>
        <v>1900</v>
      </c>
      <c r="AI128" s="59" t="str">
        <f>IF(Tabelle1[[#This Row],[Uhrzeit von]]="","",Tabelle1[[#This Row],[Uhrzeit bis]]-Tabelle1[[#This Row],[Uhrzeit von]])</f>
        <v/>
      </c>
    </row>
    <row r="129" spans="1:35" x14ac:dyDescent="0.25">
      <c r="A129" s="23" t="str">
        <f>IF(Tabelle1[[#This Row],[Unternehmen]]="","",A128+1)</f>
        <v/>
      </c>
      <c r="B1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29" s="15"/>
      <c r="D129" s="20"/>
      <c r="E129" s="54"/>
      <c r="F129" s="54"/>
      <c r="G129" s="20"/>
      <c r="H129" s="76"/>
      <c r="I129" s="54"/>
      <c r="J129" s="20" t="str">
        <f>IF(I129="","",IFERROR(VLOOKUP(I129,Gemeindeverzeichnis!$P$2:$Q$2188,2,FALSE),"Ort bitte manuell eintragen"))</f>
        <v/>
      </c>
      <c r="K129" s="15"/>
      <c r="L129" s="54"/>
      <c r="M129" s="54"/>
      <c r="N129" s="75"/>
      <c r="O129" s="54"/>
      <c r="P129" s="54" t="str">
        <f>IF(O129="","",IFERROR(VLOOKUP(O129,Gemeindeverzeichnis!$P$2:$Q$2188,2,FALSE),"Ort bitte manuell eintragen"))</f>
        <v/>
      </c>
      <c r="Q129" s="15"/>
      <c r="R129" s="20"/>
      <c r="S129" s="44"/>
      <c r="T129" s="20"/>
      <c r="U129" s="15"/>
      <c r="V129" s="55"/>
      <c r="W129" s="56"/>
      <c r="X129" s="56"/>
      <c r="Y129" s="15"/>
      <c r="Z129" s="57"/>
      <c r="AA129" s="15"/>
      <c r="AB129" s="58"/>
      <c r="AC129" s="54"/>
      <c r="AD129" s="15"/>
      <c r="AE129" s="20"/>
      <c r="AF129" s="20"/>
      <c r="AG129" s="16"/>
      <c r="AH129" s="59">
        <f t="shared" si="1"/>
        <v>1900</v>
      </c>
      <c r="AI129" s="59" t="str">
        <f>IF(Tabelle1[[#This Row],[Uhrzeit von]]="","",Tabelle1[[#This Row],[Uhrzeit bis]]-Tabelle1[[#This Row],[Uhrzeit von]])</f>
        <v/>
      </c>
    </row>
    <row r="130" spans="1:35" x14ac:dyDescent="0.25">
      <c r="A130" s="23" t="str">
        <f>IF(Tabelle1[[#This Row],[Unternehmen]]="","",A129+1)</f>
        <v/>
      </c>
      <c r="B1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0" s="15"/>
      <c r="D130" s="20"/>
      <c r="E130" s="54"/>
      <c r="F130" s="54"/>
      <c r="G130" s="20"/>
      <c r="H130" s="76"/>
      <c r="I130" s="54"/>
      <c r="J130" s="20" t="str">
        <f>IF(I130="","",IFERROR(VLOOKUP(I130,Gemeindeverzeichnis!$P$2:$Q$2188,2,FALSE),"Ort bitte manuell eintragen"))</f>
        <v/>
      </c>
      <c r="K130" s="15"/>
      <c r="L130" s="54"/>
      <c r="M130" s="54"/>
      <c r="N130" s="75"/>
      <c r="O130" s="54"/>
      <c r="P130" s="54" t="str">
        <f>IF(O130="","",IFERROR(VLOOKUP(O130,Gemeindeverzeichnis!$P$2:$Q$2188,2,FALSE),"Ort bitte manuell eintragen"))</f>
        <v/>
      </c>
      <c r="Q130" s="15"/>
      <c r="R130" s="20"/>
      <c r="S130" s="44"/>
      <c r="T130" s="20"/>
      <c r="U130" s="15"/>
      <c r="V130" s="55"/>
      <c r="W130" s="56"/>
      <c r="X130" s="56"/>
      <c r="Y130" s="15"/>
      <c r="Z130" s="57"/>
      <c r="AA130" s="15"/>
      <c r="AB130" s="58"/>
      <c r="AC130" s="54"/>
      <c r="AD130" s="15"/>
      <c r="AE130" s="20"/>
      <c r="AF130" s="20"/>
      <c r="AG130" s="16"/>
      <c r="AH130" s="59">
        <f t="shared" si="1"/>
        <v>1900</v>
      </c>
      <c r="AI130" s="59" t="str">
        <f>IF(Tabelle1[[#This Row],[Uhrzeit von]]="","",Tabelle1[[#This Row],[Uhrzeit bis]]-Tabelle1[[#This Row],[Uhrzeit von]])</f>
        <v/>
      </c>
    </row>
    <row r="131" spans="1:35" x14ac:dyDescent="0.25">
      <c r="A131" s="23" t="str">
        <f>IF(Tabelle1[[#This Row],[Unternehmen]]="","",A130+1)</f>
        <v/>
      </c>
      <c r="B1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1" s="15"/>
      <c r="D131" s="20"/>
      <c r="E131" s="54"/>
      <c r="F131" s="54"/>
      <c r="G131" s="20"/>
      <c r="H131" s="76"/>
      <c r="I131" s="54"/>
      <c r="J131" s="20" t="str">
        <f>IF(I131="","",IFERROR(VLOOKUP(I131,Gemeindeverzeichnis!$P$2:$Q$2188,2,FALSE),"Ort bitte manuell eintragen"))</f>
        <v/>
      </c>
      <c r="K131" s="15"/>
      <c r="L131" s="54"/>
      <c r="M131" s="54"/>
      <c r="N131" s="75"/>
      <c r="O131" s="54"/>
      <c r="P131" s="54" t="str">
        <f>IF(O131="","",IFERROR(VLOOKUP(O131,Gemeindeverzeichnis!$P$2:$Q$2188,2,FALSE),"Ort bitte manuell eintragen"))</f>
        <v/>
      </c>
      <c r="Q131" s="15"/>
      <c r="R131" s="20"/>
      <c r="S131" s="44"/>
      <c r="T131" s="20"/>
      <c r="U131" s="15"/>
      <c r="V131" s="55"/>
      <c r="W131" s="56"/>
      <c r="X131" s="56"/>
      <c r="Y131" s="15"/>
      <c r="Z131" s="57"/>
      <c r="AA131" s="15"/>
      <c r="AB131" s="58"/>
      <c r="AC131" s="54"/>
      <c r="AD131" s="15"/>
      <c r="AE131" s="20"/>
      <c r="AF131" s="20"/>
      <c r="AG131" s="16"/>
      <c r="AH131" s="59">
        <f t="shared" si="1"/>
        <v>1900</v>
      </c>
      <c r="AI131" s="59" t="str">
        <f>IF(Tabelle1[[#This Row],[Uhrzeit von]]="","",Tabelle1[[#This Row],[Uhrzeit bis]]-Tabelle1[[#This Row],[Uhrzeit von]])</f>
        <v/>
      </c>
    </row>
    <row r="132" spans="1:35" x14ac:dyDescent="0.25">
      <c r="A132" s="23" t="str">
        <f>IF(Tabelle1[[#This Row],[Unternehmen]]="","",A131+1)</f>
        <v/>
      </c>
      <c r="B1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2" s="15"/>
      <c r="D132" s="20"/>
      <c r="E132" s="54"/>
      <c r="F132" s="54"/>
      <c r="G132" s="20"/>
      <c r="H132" s="76"/>
      <c r="I132" s="54"/>
      <c r="J132" s="20" t="str">
        <f>IF(I132="","",IFERROR(VLOOKUP(I132,Gemeindeverzeichnis!$P$2:$Q$2188,2,FALSE),"Ort bitte manuell eintragen"))</f>
        <v/>
      </c>
      <c r="K132" s="15"/>
      <c r="L132" s="54"/>
      <c r="M132" s="54"/>
      <c r="N132" s="75"/>
      <c r="O132" s="54"/>
      <c r="P132" s="54" t="str">
        <f>IF(O132="","",IFERROR(VLOOKUP(O132,Gemeindeverzeichnis!$P$2:$Q$2188,2,FALSE),"Ort bitte manuell eintragen"))</f>
        <v/>
      </c>
      <c r="Q132" s="15"/>
      <c r="R132" s="20"/>
      <c r="S132" s="44"/>
      <c r="T132" s="20"/>
      <c r="U132" s="15"/>
      <c r="V132" s="55"/>
      <c r="W132" s="56"/>
      <c r="X132" s="56"/>
      <c r="Y132" s="15"/>
      <c r="Z132" s="57"/>
      <c r="AA132" s="15"/>
      <c r="AB132" s="58"/>
      <c r="AC132" s="54"/>
      <c r="AD132" s="15"/>
      <c r="AE132" s="20"/>
      <c r="AF132" s="20"/>
      <c r="AG132" s="16"/>
      <c r="AH132" s="59">
        <f t="shared" si="1"/>
        <v>1900</v>
      </c>
      <c r="AI132" s="59" t="str">
        <f>IF(Tabelle1[[#This Row],[Uhrzeit von]]="","",Tabelle1[[#This Row],[Uhrzeit bis]]-Tabelle1[[#This Row],[Uhrzeit von]])</f>
        <v/>
      </c>
    </row>
    <row r="133" spans="1:35" x14ac:dyDescent="0.25">
      <c r="A133" s="23" t="str">
        <f>IF(Tabelle1[[#This Row],[Unternehmen]]="","",A132+1)</f>
        <v/>
      </c>
      <c r="B1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3" s="15"/>
      <c r="D133" s="20"/>
      <c r="E133" s="54"/>
      <c r="F133" s="54"/>
      <c r="G133" s="20"/>
      <c r="H133" s="76"/>
      <c r="I133" s="54"/>
      <c r="J133" s="20" t="str">
        <f>IF(I133="","",IFERROR(VLOOKUP(I133,Gemeindeverzeichnis!$P$2:$Q$2188,2,FALSE),"Ort bitte manuell eintragen"))</f>
        <v/>
      </c>
      <c r="K133" s="15"/>
      <c r="L133" s="54"/>
      <c r="M133" s="54"/>
      <c r="N133" s="75"/>
      <c r="O133" s="54"/>
      <c r="P133" s="54" t="str">
        <f>IF(O133="","",IFERROR(VLOOKUP(O133,Gemeindeverzeichnis!$P$2:$Q$2188,2,FALSE),"Ort bitte manuell eintragen"))</f>
        <v/>
      </c>
      <c r="Q133" s="15"/>
      <c r="R133" s="20"/>
      <c r="S133" s="44"/>
      <c r="T133" s="20"/>
      <c r="U133" s="15"/>
      <c r="V133" s="55"/>
      <c r="W133" s="56"/>
      <c r="X133" s="56"/>
      <c r="Y133" s="15"/>
      <c r="Z133" s="57"/>
      <c r="AA133" s="15"/>
      <c r="AB133" s="58"/>
      <c r="AC133" s="54"/>
      <c r="AD133" s="15"/>
      <c r="AE133" s="20"/>
      <c r="AF133" s="20"/>
      <c r="AG133" s="16"/>
      <c r="AH133" s="59">
        <f t="shared" si="1"/>
        <v>1900</v>
      </c>
      <c r="AI133" s="59" t="str">
        <f>IF(Tabelle1[[#This Row],[Uhrzeit von]]="","",Tabelle1[[#This Row],[Uhrzeit bis]]-Tabelle1[[#This Row],[Uhrzeit von]])</f>
        <v/>
      </c>
    </row>
    <row r="134" spans="1:35" x14ac:dyDescent="0.25">
      <c r="A134" s="23" t="str">
        <f>IF(Tabelle1[[#This Row],[Unternehmen]]="","",A133+1)</f>
        <v/>
      </c>
      <c r="B1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4" s="15"/>
      <c r="D134" s="20"/>
      <c r="E134" s="54"/>
      <c r="F134" s="54"/>
      <c r="G134" s="20"/>
      <c r="H134" s="76"/>
      <c r="I134" s="54"/>
      <c r="J134" s="20" t="str">
        <f>IF(I134="","",IFERROR(VLOOKUP(I134,Gemeindeverzeichnis!$P$2:$Q$2188,2,FALSE),"Ort bitte manuell eintragen"))</f>
        <v/>
      </c>
      <c r="K134" s="15"/>
      <c r="L134" s="54"/>
      <c r="M134" s="54"/>
      <c r="N134" s="75"/>
      <c r="O134" s="54"/>
      <c r="P134" s="54" t="str">
        <f>IF(O134="","",IFERROR(VLOOKUP(O134,Gemeindeverzeichnis!$P$2:$Q$2188,2,FALSE),"Ort bitte manuell eintragen"))</f>
        <v/>
      </c>
      <c r="Q134" s="15"/>
      <c r="R134" s="20"/>
      <c r="S134" s="44"/>
      <c r="T134" s="20"/>
      <c r="U134" s="15"/>
      <c r="V134" s="55"/>
      <c r="W134" s="56"/>
      <c r="X134" s="56"/>
      <c r="Y134" s="15"/>
      <c r="Z134" s="57"/>
      <c r="AA134" s="15"/>
      <c r="AB134" s="58"/>
      <c r="AC134" s="54"/>
      <c r="AD134" s="15"/>
      <c r="AE134" s="20"/>
      <c r="AF134" s="20"/>
      <c r="AG134" s="16"/>
      <c r="AH134" s="59">
        <f t="shared" si="1"/>
        <v>1900</v>
      </c>
      <c r="AI134" s="59" t="str">
        <f>IF(Tabelle1[[#This Row],[Uhrzeit von]]="","",Tabelle1[[#This Row],[Uhrzeit bis]]-Tabelle1[[#This Row],[Uhrzeit von]])</f>
        <v/>
      </c>
    </row>
    <row r="135" spans="1:35" x14ac:dyDescent="0.25">
      <c r="A135" s="23" t="str">
        <f>IF(Tabelle1[[#This Row],[Unternehmen]]="","",A134+1)</f>
        <v/>
      </c>
      <c r="B1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5" s="15"/>
      <c r="D135" s="20"/>
      <c r="E135" s="54"/>
      <c r="F135" s="54"/>
      <c r="G135" s="20"/>
      <c r="H135" s="76"/>
      <c r="I135" s="54"/>
      <c r="J135" s="20" t="str">
        <f>IF(I135="","",IFERROR(VLOOKUP(I135,Gemeindeverzeichnis!$P$2:$Q$2188,2,FALSE),"Ort bitte manuell eintragen"))</f>
        <v/>
      </c>
      <c r="K135" s="15"/>
      <c r="L135" s="54"/>
      <c r="M135" s="54"/>
      <c r="N135" s="75"/>
      <c r="O135" s="54"/>
      <c r="P135" s="54" t="str">
        <f>IF(O135="","",IFERROR(VLOOKUP(O135,Gemeindeverzeichnis!$P$2:$Q$2188,2,FALSE),"Ort bitte manuell eintragen"))</f>
        <v/>
      </c>
      <c r="Q135" s="15"/>
      <c r="R135" s="20"/>
      <c r="S135" s="44"/>
      <c r="T135" s="20"/>
      <c r="U135" s="15"/>
      <c r="V135" s="55"/>
      <c r="W135" s="56"/>
      <c r="X135" s="56"/>
      <c r="Y135" s="15"/>
      <c r="Z135" s="57"/>
      <c r="AA135" s="15"/>
      <c r="AB135" s="58"/>
      <c r="AC135" s="54"/>
      <c r="AD135" s="15"/>
      <c r="AE135" s="20"/>
      <c r="AF135" s="20"/>
      <c r="AG135" s="16"/>
      <c r="AH135" s="59">
        <f t="shared" si="1"/>
        <v>1900</v>
      </c>
      <c r="AI135" s="59" t="str">
        <f>IF(Tabelle1[[#This Row],[Uhrzeit von]]="","",Tabelle1[[#This Row],[Uhrzeit bis]]-Tabelle1[[#This Row],[Uhrzeit von]])</f>
        <v/>
      </c>
    </row>
    <row r="136" spans="1:35" x14ac:dyDescent="0.25">
      <c r="A136" s="23" t="str">
        <f>IF(Tabelle1[[#This Row],[Unternehmen]]="","",A135+1)</f>
        <v/>
      </c>
      <c r="B1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6" s="15"/>
      <c r="D136" s="20"/>
      <c r="E136" s="54"/>
      <c r="F136" s="54"/>
      <c r="G136" s="20"/>
      <c r="H136" s="76"/>
      <c r="I136" s="54"/>
      <c r="J136" s="20" t="str">
        <f>IF(I136="","",IFERROR(VLOOKUP(I136,Gemeindeverzeichnis!$P$2:$Q$2188,2,FALSE),"Ort bitte manuell eintragen"))</f>
        <v/>
      </c>
      <c r="K136" s="15"/>
      <c r="L136" s="54"/>
      <c r="M136" s="54"/>
      <c r="N136" s="75"/>
      <c r="O136" s="54"/>
      <c r="P136" s="54" t="str">
        <f>IF(O136="","",IFERROR(VLOOKUP(O136,Gemeindeverzeichnis!$P$2:$Q$2188,2,FALSE),"Ort bitte manuell eintragen"))</f>
        <v/>
      </c>
      <c r="Q136" s="15"/>
      <c r="R136" s="20"/>
      <c r="S136" s="44"/>
      <c r="T136" s="20"/>
      <c r="U136" s="15"/>
      <c r="V136" s="55"/>
      <c r="W136" s="56"/>
      <c r="X136" s="56"/>
      <c r="Y136" s="15"/>
      <c r="Z136" s="57"/>
      <c r="AA136" s="15"/>
      <c r="AB136" s="58"/>
      <c r="AC136" s="54"/>
      <c r="AD136" s="15"/>
      <c r="AE136" s="20"/>
      <c r="AF136" s="20"/>
      <c r="AG136" s="16"/>
      <c r="AH136" s="59">
        <f t="shared" si="1"/>
        <v>1900</v>
      </c>
      <c r="AI136" s="59" t="str">
        <f>IF(Tabelle1[[#This Row],[Uhrzeit von]]="","",Tabelle1[[#This Row],[Uhrzeit bis]]-Tabelle1[[#This Row],[Uhrzeit von]])</f>
        <v/>
      </c>
    </row>
    <row r="137" spans="1:35" x14ac:dyDescent="0.25">
      <c r="A137" s="23" t="str">
        <f>IF(Tabelle1[[#This Row],[Unternehmen]]="","",A136+1)</f>
        <v/>
      </c>
      <c r="B1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7" s="15"/>
      <c r="D137" s="20"/>
      <c r="E137" s="54"/>
      <c r="F137" s="54"/>
      <c r="G137" s="20"/>
      <c r="H137" s="76"/>
      <c r="I137" s="54"/>
      <c r="J137" s="20" t="str">
        <f>IF(I137="","",IFERROR(VLOOKUP(I137,Gemeindeverzeichnis!$P$2:$Q$2188,2,FALSE),"Ort bitte manuell eintragen"))</f>
        <v/>
      </c>
      <c r="K137" s="15"/>
      <c r="L137" s="54"/>
      <c r="M137" s="54"/>
      <c r="N137" s="75"/>
      <c r="O137" s="54"/>
      <c r="P137" s="54" t="str">
        <f>IF(O137="","",IFERROR(VLOOKUP(O137,Gemeindeverzeichnis!$P$2:$Q$2188,2,FALSE),"Ort bitte manuell eintragen"))</f>
        <v/>
      </c>
      <c r="Q137" s="15"/>
      <c r="R137" s="20"/>
      <c r="S137" s="44"/>
      <c r="T137" s="20"/>
      <c r="U137" s="15"/>
      <c r="V137" s="55"/>
      <c r="W137" s="56"/>
      <c r="X137" s="56"/>
      <c r="Y137" s="15"/>
      <c r="Z137" s="57"/>
      <c r="AA137" s="15"/>
      <c r="AB137" s="58"/>
      <c r="AC137" s="54"/>
      <c r="AD137" s="15"/>
      <c r="AE137" s="20"/>
      <c r="AF137" s="20"/>
      <c r="AG137" s="16"/>
      <c r="AH137" s="59">
        <f t="shared" si="1"/>
        <v>1900</v>
      </c>
      <c r="AI137" s="59" t="str">
        <f>IF(Tabelle1[[#This Row],[Uhrzeit von]]="","",Tabelle1[[#This Row],[Uhrzeit bis]]-Tabelle1[[#This Row],[Uhrzeit von]])</f>
        <v/>
      </c>
    </row>
    <row r="138" spans="1:35" x14ac:dyDescent="0.25">
      <c r="A138" s="23" t="str">
        <f>IF(Tabelle1[[#This Row],[Unternehmen]]="","",A137+1)</f>
        <v/>
      </c>
      <c r="B1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8" s="15"/>
      <c r="D138" s="20"/>
      <c r="E138" s="54"/>
      <c r="F138" s="54"/>
      <c r="G138" s="20"/>
      <c r="H138" s="76"/>
      <c r="I138" s="54"/>
      <c r="J138" s="20" t="str">
        <f>IF(I138="","",IFERROR(VLOOKUP(I138,Gemeindeverzeichnis!$P$2:$Q$2188,2,FALSE),"Ort bitte manuell eintragen"))</f>
        <v/>
      </c>
      <c r="K138" s="15"/>
      <c r="L138" s="54"/>
      <c r="M138" s="54"/>
      <c r="N138" s="75"/>
      <c r="O138" s="54"/>
      <c r="P138" s="54" t="str">
        <f>IF(O138="","",IFERROR(VLOOKUP(O138,Gemeindeverzeichnis!$P$2:$Q$2188,2,FALSE),"Ort bitte manuell eintragen"))</f>
        <v/>
      </c>
      <c r="Q138" s="15"/>
      <c r="R138" s="20"/>
      <c r="S138" s="44"/>
      <c r="T138" s="20"/>
      <c r="U138" s="15"/>
      <c r="V138" s="55"/>
      <c r="W138" s="56"/>
      <c r="X138" s="56"/>
      <c r="Y138" s="15"/>
      <c r="Z138" s="57"/>
      <c r="AA138" s="15"/>
      <c r="AB138" s="58"/>
      <c r="AC138" s="54"/>
      <c r="AD138" s="15"/>
      <c r="AE138" s="20"/>
      <c r="AF138" s="20"/>
      <c r="AG138" s="16"/>
      <c r="AH138" s="59">
        <f t="shared" si="1"/>
        <v>1900</v>
      </c>
      <c r="AI138" s="59" t="str">
        <f>IF(Tabelle1[[#This Row],[Uhrzeit von]]="","",Tabelle1[[#This Row],[Uhrzeit bis]]-Tabelle1[[#This Row],[Uhrzeit von]])</f>
        <v/>
      </c>
    </row>
    <row r="139" spans="1:35" x14ac:dyDescent="0.25">
      <c r="A139" s="23" t="str">
        <f>IF(Tabelle1[[#This Row],[Unternehmen]]="","",A138+1)</f>
        <v/>
      </c>
      <c r="B1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39" s="15"/>
      <c r="D139" s="20"/>
      <c r="E139" s="54"/>
      <c r="F139" s="54"/>
      <c r="G139" s="20"/>
      <c r="H139" s="76"/>
      <c r="I139" s="54"/>
      <c r="J139" s="20" t="str">
        <f>IF(I139="","",IFERROR(VLOOKUP(I139,Gemeindeverzeichnis!$P$2:$Q$2188,2,FALSE),"Ort bitte manuell eintragen"))</f>
        <v/>
      </c>
      <c r="K139" s="15"/>
      <c r="L139" s="54"/>
      <c r="M139" s="54"/>
      <c r="N139" s="75"/>
      <c r="O139" s="54"/>
      <c r="P139" s="54" t="str">
        <f>IF(O139="","",IFERROR(VLOOKUP(O139,Gemeindeverzeichnis!$P$2:$Q$2188,2,FALSE),"Ort bitte manuell eintragen"))</f>
        <v/>
      </c>
      <c r="Q139" s="15"/>
      <c r="R139" s="20"/>
      <c r="S139" s="44"/>
      <c r="T139" s="20"/>
      <c r="U139" s="15"/>
      <c r="V139" s="55"/>
      <c r="W139" s="56"/>
      <c r="X139" s="56"/>
      <c r="Y139" s="15"/>
      <c r="Z139" s="57"/>
      <c r="AA139" s="15"/>
      <c r="AB139" s="58"/>
      <c r="AC139" s="54"/>
      <c r="AD139" s="15"/>
      <c r="AE139" s="20"/>
      <c r="AF139" s="20"/>
      <c r="AG139" s="16"/>
      <c r="AH139" s="59">
        <f t="shared" si="1"/>
        <v>1900</v>
      </c>
      <c r="AI139" s="59" t="str">
        <f>IF(Tabelle1[[#This Row],[Uhrzeit von]]="","",Tabelle1[[#This Row],[Uhrzeit bis]]-Tabelle1[[#This Row],[Uhrzeit von]])</f>
        <v/>
      </c>
    </row>
    <row r="140" spans="1:35" x14ac:dyDescent="0.25">
      <c r="A140" s="23" t="str">
        <f>IF(Tabelle1[[#This Row],[Unternehmen]]="","",A139+1)</f>
        <v/>
      </c>
      <c r="B1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0" s="15"/>
      <c r="D140" s="20"/>
      <c r="E140" s="54"/>
      <c r="F140" s="54"/>
      <c r="G140" s="20"/>
      <c r="H140" s="76"/>
      <c r="I140" s="54"/>
      <c r="J140" s="20" t="str">
        <f>IF(I140="","",IFERROR(VLOOKUP(I140,Gemeindeverzeichnis!$P$2:$Q$2188,2,FALSE),"Ort bitte manuell eintragen"))</f>
        <v/>
      </c>
      <c r="K140" s="15"/>
      <c r="L140" s="54"/>
      <c r="M140" s="54"/>
      <c r="N140" s="75"/>
      <c r="O140" s="54"/>
      <c r="P140" s="54" t="str">
        <f>IF(O140="","",IFERROR(VLOOKUP(O140,Gemeindeverzeichnis!$P$2:$Q$2188,2,FALSE),"Ort bitte manuell eintragen"))</f>
        <v/>
      </c>
      <c r="Q140" s="15"/>
      <c r="R140" s="20"/>
      <c r="S140" s="44"/>
      <c r="T140" s="20"/>
      <c r="U140" s="15"/>
      <c r="V140" s="55"/>
      <c r="W140" s="56"/>
      <c r="X140" s="56"/>
      <c r="Y140" s="15"/>
      <c r="Z140" s="57"/>
      <c r="AA140" s="15"/>
      <c r="AB140" s="58"/>
      <c r="AC140" s="54"/>
      <c r="AD140" s="15"/>
      <c r="AE140" s="20"/>
      <c r="AF140" s="20"/>
      <c r="AG140" s="16"/>
      <c r="AH140" s="59">
        <f t="shared" ref="AH140:AH203" si="2">YEAR(V140)</f>
        <v>1900</v>
      </c>
      <c r="AI140" s="59" t="str">
        <f>IF(Tabelle1[[#This Row],[Uhrzeit von]]="","",Tabelle1[[#This Row],[Uhrzeit bis]]-Tabelle1[[#This Row],[Uhrzeit von]])</f>
        <v/>
      </c>
    </row>
    <row r="141" spans="1:35" x14ac:dyDescent="0.25">
      <c r="A141" s="23" t="str">
        <f>IF(Tabelle1[[#This Row],[Unternehmen]]="","",A140+1)</f>
        <v/>
      </c>
      <c r="B1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1" s="15"/>
      <c r="D141" s="20"/>
      <c r="E141" s="54"/>
      <c r="F141" s="54"/>
      <c r="G141" s="20"/>
      <c r="H141" s="76"/>
      <c r="I141" s="54"/>
      <c r="J141" s="20" t="str">
        <f>IF(I141="","",IFERROR(VLOOKUP(I141,Gemeindeverzeichnis!$P$2:$Q$2188,2,FALSE),"Ort bitte manuell eintragen"))</f>
        <v/>
      </c>
      <c r="K141" s="15"/>
      <c r="L141" s="54"/>
      <c r="M141" s="54"/>
      <c r="N141" s="75"/>
      <c r="O141" s="54"/>
      <c r="P141" s="54" t="str">
        <f>IF(O141="","",IFERROR(VLOOKUP(O141,Gemeindeverzeichnis!$P$2:$Q$2188,2,FALSE),"Ort bitte manuell eintragen"))</f>
        <v/>
      </c>
      <c r="Q141" s="15"/>
      <c r="R141" s="20"/>
      <c r="S141" s="44"/>
      <c r="T141" s="20"/>
      <c r="U141" s="15"/>
      <c r="V141" s="55"/>
      <c r="W141" s="56"/>
      <c r="X141" s="56"/>
      <c r="Y141" s="15"/>
      <c r="Z141" s="57"/>
      <c r="AA141" s="15"/>
      <c r="AB141" s="58"/>
      <c r="AC141" s="54"/>
      <c r="AD141" s="15"/>
      <c r="AE141" s="20"/>
      <c r="AF141" s="20"/>
      <c r="AG141" s="16"/>
      <c r="AH141" s="59">
        <f t="shared" si="2"/>
        <v>1900</v>
      </c>
      <c r="AI141" s="59" t="str">
        <f>IF(Tabelle1[[#This Row],[Uhrzeit von]]="","",Tabelle1[[#This Row],[Uhrzeit bis]]-Tabelle1[[#This Row],[Uhrzeit von]])</f>
        <v/>
      </c>
    </row>
    <row r="142" spans="1:35" x14ac:dyDescent="0.25">
      <c r="A142" s="23" t="str">
        <f>IF(Tabelle1[[#This Row],[Unternehmen]]="","",A141+1)</f>
        <v/>
      </c>
      <c r="B1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2" s="15"/>
      <c r="D142" s="20"/>
      <c r="E142" s="54"/>
      <c r="F142" s="54"/>
      <c r="G142" s="20"/>
      <c r="H142" s="76"/>
      <c r="I142" s="54"/>
      <c r="J142" s="20" t="str">
        <f>IF(I142="","",IFERROR(VLOOKUP(I142,Gemeindeverzeichnis!$P$2:$Q$2188,2,FALSE),"Ort bitte manuell eintragen"))</f>
        <v/>
      </c>
      <c r="K142" s="15"/>
      <c r="L142" s="54"/>
      <c r="M142" s="54"/>
      <c r="N142" s="75"/>
      <c r="O142" s="54"/>
      <c r="P142" s="54" t="str">
        <f>IF(O142="","",IFERROR(VLOOKUP(O142,Gemeindeverzeichnis!$P$2:$Q$2188,2,FALSE),"Ort bitte manuell eintragen"))</f>
        <v/>
      </c>
      <c r="Q142" s="15"/>
      <c r="R142" s="20"/>
      <c r="S142" s="44"/>
      <c r="T142" s="20"/>
      <c r="U142" s="15"/>
      <c r="V142" s="55"/>
      <c r="W142" s="56"/>
      <c r="X142" s="56"/>
      <c r="Y142" s="15"/>
      <c r="Z142" s="57"/>
      <c r="AA142" s="15"/>
      <c r="AB142" s="58"/>
      <c r="AC142" s="54"/>
      <c r="AD142" s="15"/>
      <c r="AE142" s="20"/>
      <c r="AF142" s="20"/>
      <c r="AG142" s="16"/>
      <c r="AH142" s="59">
        <f t="shared" si="2"/>
        <v>1900</v>
      </c>
      <c r="AI142" s="59" t="str">
        <f>IF(Tabelle1[[#This Row],[Uhrzeit von]]="","",Tabelle1[[#This Row],[Uhrzeit bis]]-Tabelle1[[#This Row],[Uhrzeit von]])</f>
        <v/>
      </c>
    </row>
    <row r="143" spans="1:35" x14ac:dyDescent="0.25">
      <c r="A143" s="23" t="str">
        <f>IF(Tabelle1[[#This Row],[Unternehmen]]="","",A142+1)</f>
        <v/>
      </c>
      <c r="B1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3" s="15"/>
      <c r="D143" s="20"/>
      <c r="E143" s="54"/>
      <c r="F143" s="54"/>
      <c r="G143" s="20"/>
      <c r="H143" s="76"/>
      <c r="I143" s="54"/>
      <c r="J143" s="20" t="str">
        <f>IF(I143="","",IFERROR(VLOOKUP(I143,Gemeindeverzeichnis!$P$2:$Q$2188,2,FALSE),"Ort bitte manuell eintragen"))</f>
        <v/>
      </c>
      <c r="K143" s="15"/>
      <c r="L143" s="54"/>
      <c r="M143" s="54"/>
      <c r="N143" s="75"/>
      <c r="O143" s="54"/>
      <c r="P143" s="54" t="str">
        <f>IF(O143="","",IFERROR(VLOOKUP(O143,Gemeindeverzeichnis!$P$2:$Q$2188,2,FALSE),"Ort bitte manuell eintragen"))</f>
        <v/>
      </c>
      <c r="Q143" s="15"/>
      <c r="R143" s="20"/>
      <c r="S143" s="44"/>
      <c r="T143" s="20"/>
      <c r="U143" s="15"/>
      <c r="V143" s="55"/>
      <c r="W143" s="56"/>
      <c r="X143" s="56"/>
      <c r="Y143" s="15"/>
      <c r="Z143" s="57"/>
      <c r="AA143" s="15"/>
      <c r="AB143" s="58"/>
      <c r="AC143" s="54"/>
      <c r="AD143" s="15"/>
      <c r="AE143" s="20"/>
      <c r="AF143" s="20"/>
      <c r="AG143" s="16"/>
      <c r="AH143" s="59">
        <f t="shared" si="2"/>
        <v>1900</v>
      </c>
      <c r="AI143" s="59" t="str">
        <f>IF(Tabelle1[[#This Row],[Uhrzeit von]]="","",Tabelle1[[#This Row],[Uhrzeit bis]]-Tabelle1[[#This Row],[Uhrzeit von]])</f>
        <v/>
      </c>
    </row>
    <row r="144" spans="1:35" x14ac:dyDescent="0.25">
      <c r="A144" s="23" t="str">
        <f>IF(Tabelle1[[#This Row],[Unternehmen]]="","",A143+1)</f>
        <v/>
      </c>
      <c r="B1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4" s="15"/>
      <c r="D144" s="20"/>
      <c r="E144" s="54"/>
      <c r="F144" s="54"/>
      <c r="G144" s="20"/>
      <c r="H144" s="76"/>
      <c r="I144" s="54"/>
      <c r="J144" s="20" t="str">
        <f>IF(I144="","",IFERROR(VLOOKUP(I144,Gemeindeverzeichnis!$P$2:$Q$2188,2,FALSE),"Ort bitte manuell eintragen"))</f>
        <v/>
      </c>
      <c r="K144" s="15"/>
      <c r="L144" s="54"/>
      <c r="M144" s="54"/>
      <c r="N144" s="75"/>
      <c r="O144" s="54"/>
      <c r="P144" s="54" t="str">
        <f>IF(O144="","",IFERROR(VLOOKUP(O144,Gemeindeverzeichnis!$P$2:$Q$2188,2,FALSE),"Ort bitte manuell eintragen"))</f>
        <v/>
      </c>
      <c r="Q144" s="15"/>
      <c r="R144" s="20"/>
      <c r="S144" s="44"/>
      <c r="T144" s="20"/>
      <c r="U144" s="15"/>
      <c r="V144" s="55"/>
      <c r="W144" s="56"/>
      <c r="X144" s="56"/>
      <c r="Y144" s="15"/>
      <c r="Z144" s="57"/>
      <c r="AA144" s="15"/>
      <c r="AB144" s="58"/>
      <c r="AC144" s="54"/>
      <c r="AD144" s="15"/>
      <c r="AE144" s="20"/>
      <c r="AF144" s="20"/>
      <c r="AG144" s="16"/>
      <c r="AH144" s="59">
        <f t="shared" si="2"/>
        <v>1900</v>
      </c>
      <c r="AI144" s="59" t="str">
        <f>IF(Tabelle1[[#This Row],[Uhrzeit von]]="","",Tabelle1[[#This Row],[Uhrzeit bis]]-Tabelle1[[#This Row],[Uhrzeit von]])</f>
        <v/>
      </c>
    </row>
    <row r="145" spans="1:35" x14ac:dyDescent="0.25">
      <c r="A145" s="23" t="str">
        <f>IF(Tabelle1[[#This Row],[Unternehmen]]="","",A144+1)</f>
        <v/>
      </c>
      <c r="B1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5" s="15"/>
      <c r="D145" s="20"/>
      <c r="E145" s="54"/>
      <c r="F145" s="54"/>
      <c r="G145" s="20"/>
      <c r="H145" s="76"/>
      <c r="I145" s="54"/>
      <c r="J145" s="20" t="str">
        <f>IF(I145="","",IFERROR(VLOOKUP(I145,Gemeindeverzeichnis!$P$2:$Q$2188,2,FALSE),"Ort bitte manuell eintragen"))</f>
        <v/>
      </c>
      <c r="K145" s="15"/>
      <c r="L145" s="54"/>
      <c r="M145" s="54"/>
      <c r="N145" s="75"/>
      <c r="O145" s="54"/>
      <c r="P145" s="54" t="str">
        <f>IF(O145="","",IFERROR(VLOOKUP(O145,Gemeindeverzeichnis!$P$2:$Q$2188,2,FALSE),"Ort bitte manuell eintragen"))</f>
        <v/>
      </c>
      <c r="Q145" s="15"/>
      <c r="R145" s="20"/>
      <c r="S145" s="44"/>
      <c r="T145" s="20"/>
      <c r="U145" s="15"/>
      <c r="V145" s="55"/>
      <c r="W145" s="56"/>
      <c r="X145" s="56"/>
      <c r="Y145" s="15"/>
      <c r="Z145" s="57"/>
      <c r="AA145" s="15"/>
      <c r="AB145" s="58"/>
      <c r="AC145" s="54"/>
      <c r="AD145" s="15"/>
      <c r="AE145" s="20"/>
      <c r="AF145" s="20"/>
      <c r="AG145" s="16"/>
      <c r="AH145" s="59">
        <f t="shared" si="2"/>
        <v>1900</v>
      </c>
      <c r="AI145" s="59" t="str">
        <f>IF(Tabelle1[[#This Row],[Uhrzeit von]]="","",Tabelle1[[#This Row],[Uhrzeit bis]]-Tabelle1[[#This Row],[Uhrzeit von]])</f>
        <v/>
      </c>
    </row>
    <row r="146" spans="1:35" x14ac:dyDescent="0.25">
      <c r="A146" s="23" t="str">
        <f>IF(Tabelle1[[#This Row],[Unternehmen]]="","",A145+1)</f>
        <v/>
      </c>
      <c r="B1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6" s="15"/>
      <c r="D146" s="20"/>
      <c r="E146" s="54"/>
      <c r="F146" s="54"/>
      <c r="G146" s="20"/>
      <c r="H146" s="76"/>
      <c r="I146" s="54"/>
      <c r="J146" s="20" t="str">
        <f>IF(I146="","",IFERROR(VLOOKUP(I146,Gemeindeverzeichnis!$P$2:$Q$2188,2,FALSE),"Ort bitte manuell eintragen"))</f>
        <v/>
      </c>
      <c r="K146" s="15"/>
      <c r="L146" s="54"/>
      <c r="M146" s="54"/>
      <c r="N146" s="75"/>
      <c r="O146" s="54"/>
      <c r="P146" s="54" t="str">
        <f>IF(O146="","",IFERROR(VLOOKUP(O146,Gemeindeverzeichnis!$P$2:$Q$2188,2,FALSE),"Ort bitte manuell eintragen"))</f>
        <v/>
      </c>
      <c r="Q146" s="15"/>
      <c r="R146" s="20"/>
      <c r="S146" s="44"/>
      <c r="T146" s="20"/>
      <c r="U146" s="15"/>
      <c r="V146" s="55"/>
      <c r="W146" s="56"/>
      <c r="X146" s="56"/>
      <c r="Y146" s="15"/>
      <c r="Z146" s="57"/>
      <c r="AA146" s="15"/>
      <c r="AB146" s="58"/>
      <c r="AC146" s="54"/>
      <c r="AD146" s="15"/>
      <c r="AE146" s="20"/>
      <c r="AF146" s="20"/>
      <c r="AG146" s="16"/>
      <c r="AH146" s="59">
        <f t="shared" si="2"/>
        <v>1900</v>
      </c>
      <c r="AI146" s="59" t="str">
        <f>IF(Tabelle1[[#This Row],[Uhrzeit von]]="","",Tabelle1[[#This Row],[Uhrzeit bis]]-Tabelle1[[#This Row],[Uhrzeit von]])</f>
        <v/>
      </c>
    </row>
    <row r="147" spans="1:35" x14ac:dyDescent="0.25">
      <c r="A147" s="23" t="str">
        <f>IF(Tabelle1[[#This Row],[Unternehmen]]="","",A146+1)</f>
        <v/>
      </c>
      <c r="B1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7" s="15"/>
      <c r="D147" s="20"/>
      <c r="E147" s="54"/>
      <c r="F147" s="54"/>
      <c r="G147" s="20"/>
      <c r="H147" s="76"/>
      <c r="I147" s="54"/>
      <c r="J147" s="20" t="str">
        <f>IF(I147="","",IFERROR(VLOOKUP(I147,Gemeindeverzeichnis!$P$2:$Q$2188,2,FALSE),"Ort bitte manuell eintragen"))</f>
        <v/>
      </c>
      <c r="K147" s="15"/>
      <c r="L147" s="54"/>
      <c r="M147" s="54"/>
      <c r="N147" s="75"/>
      <c r="O147" s="54"/>
      <c r="P147" s="54" t="str">
        <f>IF(O147="","",IFERROR(VLOOKUP(O147,Gemeindeverzeichnis!$P$2:$Q$2188,2,FALSE),"Ort bitte manuell eintragen"))</f>
        <v/>
      </c>
      <c r="Q147" s="15"/>
      <c r="R147" s="20"/>
      <c r="S147" s="44"/>
      <c r="T147" s="20"/>
      <c r="U147" s="15"/>
      <c r="V147" s="55"/>
      <c r="W147" s="56"/>
      <c r="X147" s="56"/>
      <c r="Y147" s="15"/>
      <c r="Z147" s="57"/>
      <c r="AA147" s="15"/>
      <c r="AB147" s="58"/>
      <c r="AC147" s="54"/>
      <c r="AD147" s="15"/>
      <c r="AE147" s="20"/>
      <c r="AF147" s="20"/>
      <c r="AG147" s="16"/>
      <c r="AH147" s="59">
        <f t="shared" si="2"/>
        <v>1900</v>
      </c>
      <c r="AI147" s="59" t="str">
        <f>IF(Tabelle1[[#This Row],[Uhrzeit von]]="","",Tabelle1[[#This Row],[Uhrzeit bis]]-Tabelle1[[#This Row],[Uhrzeit von]])</f>
        <v/>
      </c>
    </row>
    <row r="148" spans="1:35" x14ac:dyDescent="0.25">
      <c r="A148" s="23" t="str">
        <f>IF(Tabelle1[[#This Row],[Unternehmen]]="","",A147+1)</f>
        <v/>
      </c>
      <c r="B1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8" s="15"/>
      <c r="D148" s="20"/>
      <c r="E148" s="54"/>
      <c r="F148" s="54"/>
      <c r="G148" s="20"/>
      <c r="H148" s="76"/>
      <c r="I148" s="54"/>
      <c r="J148" s="20" t="str">
        <f>IF(I148="","",IFERROR(VLOOKUP(I148,Gemeindeverzeichnis!$P$2:$Q$2188,2,FALSE),"Ort bitte manuell eintragen"))</f>
        <v/>
      </c>
      <c r="K148" s="15"/>
      <c r="L148" s="54"/>
      <c r="M148" s="54"/>
      <c r="N148" s="75"/>
      <c r="O148" s="54"/>
      <c r="P148" s="54" t="str">
        <f>IF(O148="","",IFERROR(VLOOKUP(O148,Gemeindeverzeichnis!$P$2:$Q$2188,2,FALSE),"Ort bitte manuell eintragen"))</f>
        <v/>
      </c>
      <c r="Q148" s="15"/>
      <c r="R148" s="20"/>
      <c r="S148" s="44"/>
      <c r="T148" s="20"/>
      <c r="U148" s="15"/>
      <c r="V148" s="55"/>
      <c r="W148" s="56"/>
      <c r="X148" s="56"/>
      <c r="Y148" s="15"/>
      <c r="Z148" s="57"/>
      <c r="AA148" s="15"/>
      <c r="AB148" s="58"/>
      <c r="AC148" s="54"/>
      <c r="AD148" s="15"/>
      <c r="AE148" s="20"/>
      <c r="AF148" s="20"/>
      <c r="AG148" s="16"/>
      <c r="AH148" s="59">
        <f t="shared" si="2"/>
        <v>1900</v>
      </c>
      <c r="AI148" s="59" t="str">
        <f>IF(Tabelle1[[#This Row],[Uhrzeit von]]="","",Tabelle1[[#This Row],[Uhrzeit bis]]-Tabelle1[[#This Row],[Uhrzeit von]])</f>
        <v/>
      </c>
    </row>
    <row r="149" spans="1:35" x14ac:dyDescent="0.25">
      <c r="A149" s="23" t="str">
        <f>IF(Tabelle1[[#This Row],[Unternehmen]]="","",A148+1)</f>
        <v/>
      </c>
      <c r="B1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49" s="15"/>
      <c r="D149" s="20"/>
      <c r="E149" s="54"/>
      <c r="F149" s="54"/>
      <c r="G149" s="20"/>
      <c r="H149" s="76"/>
      <c r="I149" s="54"/>
      <c r="J149" s="20" t="str">
        <f>IF(I149="","",IFERROR(VLOOKUP(I149,Gemeindeverzeichnis!$P$2:$Q$2188,2,FALSE),"Ort bitte manuell eintragen"))</f>
        <v/>
      </c>
      <c r="K149" s="15"/>
      <c r="L149" s="54"/>
      <c r="M149" s="54"/>
      <c r="N149" s="75"/>
      <c r="O149" s="54"/>
      <c r="P149" s="54" t="str">
        <f>IF(O149="","",IFERROR(VLOOKUP(O149,Gemeindeverzeichnis!$P$2:$Q$2188,2,FALSE),"Ort bitte manuell eintragen"))</f>
        <v/>
      </c>
      <c r="Q149" s="15"/>
      <c r="R149" s="20"/>
      <c r="S149" s="44"/>
      <c r="T149" s="20"/>
      <c r="U149" s="15"/>
      <c r="V149" s="55"/>
      <c r="W149" s="56"/>
      <c r="X149" s="56"/>
      <c r="Y149" s="15"/>
      <c r="Z149" s="57"/>
      <c r="AA149" s="15"/>
      <c r="AB149" s="58"/>
      <c r="AC149" s="54"/>
      <c r="AD149" s="15"/>
      <c r="AE149" s="20"/>
      <c r="AF149" s="20"/>
      <c r="AG149" s="16"/>
      <c r="AH149" s="59">
        <f t="shared" si="2"/>
        <v>1900</v>
      </c>
      <c r="AI149" s="59" t="str">
        <f>IF(Tabelle1[[#This Row],[Uhrzeit von]]="","",Tabelle1[[#This Row],[Uhrzeit bis]]-Tabelle1[[#This Row],[Uhrzeit von]])</f>
        <v/>
      </c>
    </row>
    <row r="150" spans="1:35" x14ac:dyDescent="0.25">
      <c r="A150" s="23" t="str">
        <f>IF(Tabelle1[[#This Row],[Unternehmen]]="","",A149+1)</f>
        <v/>
      </c>
      <c r="B1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0" s="15"/>
      <c r="D150" s="20"/>
      <c r="E150" s="54"/>
      <c r="F150" s="54"/>
      <c r="G150" s="20"/>
      <c r="H150" s="76"/>
      <c r="I150" s="54"/>
      <c r="J150" s="20" t="str">
        <f>IF(I150="","",IFERROR(VLOOKUP(I150,Gemeindeverzeichnis!$P$2:$Q$2188,2,FALSE),"Ort bitte manuell eintragen"))</f>
        <v/>
      </c>
      <c r="K150" s="15"/>
      <c r="L150" s="54"/>
      <c r="M150" s="54"/>
      <c r="N150" s="75"/>
      <c r="O150" s="54"/>
      <c r="P150" s="54" t="str">
        <f>IF(O150="","",IFERROR(VLOOKUP(O150,Gemeindeverzeichnis!$P$2:$Q$2188,2,FALSE),"Ort bitte manuell eintragen"))</f>
        <v/>
      </c>
      <c r="Q150" s="15"/>
      <c r="R150" s="20"/>
      <c r="S150" s="44"/>
      <c r="T150" s="20"/>
      <c r="U150" s="15"/>
      <c r="V150" s="55"/>
      <c r="W150" s="56"/>
      <c r="X150" s="56"/>
      <c r="Y150" s="15"/>
      <c r="Z150" s="57"/>
      <c r="AA150" s="15"/>
      <c r="AB150" s="58"/>
      <c r="AC150" s="54"/>
      <c r="AD150" s="15"/>
      <c r="AE150" s="20"/>
      <c r="AF150" s="20"/>
      <c r="AG150" s="16"/>
      <c r="AH150" s="59">
        <f t="shared" si="2"/>
        <v>1900</v>
      </c>
      <c r="AI150" s="59" t="str">
        <f>IF(Tabelle1[[#This Row],[Uhrzeit von]]="","",Tabelle1[[#This Row],[Uhrzeit bis]]-Tabelle1[[#This Row],[Uhrzeit von]])</f>
        <v/>
      </c>
    </row>
    <row r="151" spans="1:35" x14ac:dyDescent="0.25">
      <c r="A151" s="23" t="str">
        <f>IF(Tabelle1[[#This Row],[Unternehmen]]="","",A150+1)</f>
        <v/>
      </c>
      <c r="B1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1" s="15"/>
      <c r="D151" s="20"/>
      <c r="E151" s="54"/>
      <c r="F151" s="54"/>
      <c r="G151" s="20"/>
      <c r="H151" s="76"/>
      <c r="I151" s="54"/>
      <c r="J151" s="20" t="str">
        <f>IF(I151="","",IFERROR(VLOOKUP(I151,Gemeindeverzeichnis!$P$2:$Q$2188,2,FALSE),"Ort bitte manuell eintragen"))</f>
        <v/>
      </c>
      <c r="K151" s="15"/>
      <c r="L151" s="54"/>
      <c r="M151" s="54"/>
      <c r="N151" s="75"/>
      <c r="O151" s="54"/>
      <c r="P151" s="54" t="str">
        <f>IF(O151="","",IFERROR(VLOOKUP(O151,Gemeindeverzeichnis!$P$2:$Q$2188,2,FALSE),"Ort bitte manuell eintragen"))</f>
        <v/>
      </c>
      <c r="Q151" s="15"/>
      <c r="R151" s="20"/>
      <c r="S151" s="44"/>
      <c r="T151" s="20"/>
      <c r="U151" s="15"/>
      <c r="V151" s="55"/>
      <c r="W151" s="56"/>
      <c r="X151" s="56"/>
      <c r="Y151" s="15"/>
      <c r="Z151" s="57"/>
      <c r="AA151" s="15"/>
      <c r="AB151" s="58"/>
      <c r="AC151" s="54"/>
      <c r="AD151" s="15"/>
      <c r="AE151" s="20"/>
      <c r="AF151" s="20"/>
      <c r="AG151" s="16"/>
      <c r="AH151" s="59">
        <f t="shared" si="2"/>
        <v>1900</v>
      </c>
      <c r="AI151" s="59" t="str">
        <f>IF(Tabelle1[[#This Row],[Uhrzeit von]]="","",Tabelle1[[#This Row],[Uhrzeit bis]]-Tabelle1[[#This Row],[Uhrzeit von]])</f>
        <v/>
      </c>
    </row>
    <row r="152" spans="1:35" x14ac:dyDescent="0.25">
      <c r="A152" s="23" t="str">
        <f>IF(Tabelle1[[#This Row],[Unternehmen]]="","",A151+1)</f>
        <v/>
      </c>
      <c r="B1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2" s="15"/>
      <c r="D152" s="20"/>
      <c r="E152" s="54"/>
      <c r="F152" s="54"/>
      <c r="G152" s="20"/>
      <c r="H152" s="76"/>
      <c r="I152" s="54"/>
      <c r="J152" s="20" t="str">
        <f>IF(I152="","",IFERROR(VLOOKUP(I152,Gemeindeverzeichnis!$P$2:$Q$2188,2,FALSE),"Ort bitte manuell eintragen"))</f>
        <v/>
      </c>
      <c r="K152" s="15"/>
      <c r="L152" s="54"/>
      <c r="M152" s="54"/>
      <c r="N152" s="75"/>
      <c r="O152" s="54"/>
      <c r="P152" s="54" t="str">
        <f>IF(O152="","",IFERROR(VLOOKUP(O152,Gemeindeverzeichnis!$P$2:$Q$2188,2,FALSE),"Ort bitte manuell eintragen"))</f>
        <v/>
      </c>
      <c r="Q152" s="15"/>
      <c r="R152" s="20"/>
      <c r="S152" s="44"/>
      <c r="T152" s="20"/>
      <c r="U152" s="15"/>
      <c r="V152" s="55"/>
      <c r="W152" s="56"/>
      <c r="X152" s="56"/>
      <c r="Y152" s="15"/>
      <c r="Z152" s="57"/>
      <c r="AA152" s="15"/>
      <c r="AB152" s="58"/>
      <c r="AC152" s="54"/>
      <c r="AD152" s="15"/>
      <c r="AE152" s="20"/>
      <c r="AF152" s="20"/>
      <c r="AG152" s="16"/>
      <c r="AH152" s="59">
        <f t="shared" si="2"/>
        <v>1900</v>
      </c>
      <c r="AI152" s="59" t="str">
        <f>IF(Tabelle1[[#This Row],[Uhrzeit von]]="","",Tabelle1[[#This Row],[Uhrzeit bis]]-Tabelle1[[#This Row],[Uhrzeit von]])</f>
        <v/>
      </c>
    </row>
    <row r="153" spans="1:35" x14ac:dyDescent="0.25">
      <c r="A153" s="23" t="str">
        <f>IF(Tabelle1[[#This Row],[Unternehmen]]="","",A152+1)</f>
        <v/>
      </c>
      <c r="B1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3" s="15"/>
      <c r="D153" s="20"/>
      <c r="E153" s="54"/>
      <c r="F153" s="54"/>
      <c r="G153" s="20"/>
      <c r="H153" s="76"/>
      <c r="I153" s="54"/>
      <c r="J153" s="20" t="str">
        <f>IF(I153="","",IFERROR(VLOOKUP(I153,Gemeindeverzeichnis!$P$2:$Q$2188,2,FALSE),"Ort bitte manuell eintragen"))</f>
        <v/>
      </c>
      <c r="K153" s="15"/>
      <c r="L153" s="54"/>
      <c r="M153" s="54"/>
      <c r="N153" s="75"/>
      <c r="O153" s="54"/>
      <c r="P153" s="54" t="str">
        <f>IF(O153="","",IFERROR(VLOOKUP(O153,Gemeindeverzeichnis!$P$2:$Q$2188,2,FALSE),"Ort bitte manuell eintragen"))</f>
        <v/>
      </c>
      <c r="Q153" s="15"/>
      <c r="R153" s="20"/>
      <c r="S153" s="44"/>
      <c r="T153" s="20"/>
      <c r="U153" s="15"/>
      <c r="V153" s="55"/>
      <c r="W153" s="56"/>
      <c r="X153" s="56"/>
      <c r="Y153" s="15"/>
      <c r="Z153" s="57"/>
      <c r="AA153" s="15"/>
      <c r="AB153" s="58"/>
      <c r="AC153" s="54"/>
      <c r="AD153" s="15"/>
      <c r="AE153" s="20"/>
      <c r="AF153" s="20"/>
      <c r="AG153" s="16"/>
      <c r="AH153" s="59">
        <f t="shared" si="2"/>
        <v>1900</v>
      </c>
      <c r="AI153" s="59" t="str">
        <f>IF(Tabelle1[[#This Row],[Uhrzeit von]]="","",Tabelle1[[#This Row],[Uhrzeit bis]]-Tabelle1[[#This Row],[Uhrzeit von]])</f>
        <v/>
      </c>
    </row>
    <row r="154" spans="1:35" x14ac:dyDescent="0.25">
      <c r="A154" s="23" t="str">
        <f>IF(Tabelle1[[#This Row],[Unternehmen]]="","",A153+1)</f>
        <v/>
      </c>
      <c r="B1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4" s="15"/>
      <c r="D154" s="20"/>
      <c r="E154" s="54"/>
      <c r="F154" s="54"/>
      <c r="G154" s="20"/>
      <c r="H154" s="76"/>
      <c r="I154" s="54"/>
      <c r="J154" s="20" t="str">
        <f>IF(I154="","",IFERROR(VLOOKUP(I154,Gemeindeverzeichnis!$P$2:$Q$2188,2,FALSE),"Ort bitte manuell eintragen"))</f>
        <v/>
      </c>
      <c r="K154" s="15"/>
      <c r="L154" s="54"/>
      <c r="M154" s="54"/>
      <c r="N154" s="75"/>
      <c r="O154" s="54"/>
      <c r="P154" s="54" t="str">
        <f>IF(O154="","",IFERROR(VLOOKUP(O154,Gemeindeverzeichnis!$P$2:$Q$2188,2,FALSE),"Ort bitte manuell eintragen"))</f>
        <v/>
      </c>
      <c r="Q154" s="15"/>
      <c r="R154" s="20"/>
      <c r="S154" s="44"/>
      <c r="T154" s="20"/>
      <c r="U154" s="15"/>
      <c r="V154" s="55"/>
      <c r="W154" s="56"/>
      <c r="X154" s="56"/>
      <c r="Y154" s="15"/>
      <c r="Z154" s="57"/>
      <c r="AA154" s="15"/>
      <c r="AB154" s="58"/>
      <c r="AC154" s="54"/>
      <c r="AD154" s="15"/>
      <c r="AE154" s="20"/>
      <c r="AF154" s="20"/>
      <c r="AG154" s="16"/>
      <c r="AH154" s="59">
        <f t="shared" si="2"/>
        <v>1900</v>
      </c>
      <c r="AI154" s="59" t="str">
        <f>IF(Tabelle1[[#This Row],[Uhrzeit von]]="","",Tabelle1[[#This Row],[Uhrzeit bis]]-Tabelle1[[#This Row],[Uhrzeit von]])</f>
        <v/>
      </c>
    </row>
    <row r="155" spans="1:35" x14ac:dyDescent="0.25">
      <c r="A155" s="23" t="str">
        <f>IF(Tabelle1[[#This Row],[Unternehmen]]="","",A154+1)</f>
        <v/>
      </c>
      <c r="B1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5" s="15"/>
      <c r="D155" s="20"/>
      <c r="E155" s="54"/>
      <c r="F155" s="54"/>
      <c r="G155" s="20"/>
      <c r="H155" s="76"/>
      <c r="I155" s="54"/>
      <c r="J155" s="20" t="str">
        <f>IF(I155="","",IFERROR(VLOOKUP(I155,Gemeindeverzeichnis!$P$2:$Q$2188,2,FALSE),"Ort bitte manuell eintragen"))</f>
        <v/>
      </c>
      <c r="K155" s="15"/>
      <c r="L155" s="54"/>
      <c r="M155" s="54"/>
      <c r="N155" s="75"/>
      <c r="O155" s="54"/>
      <c r="P155" s="54" t="str">
        <f>IF(O155="","",IFERROR(VLOOKUP(O155,Gemeindeverzeichnis!$P$2:$Q$2188,2,FALSE),"Ort bitte manuell eintragen"))</f>
        <v/>
      </c>
      <c r="Q155" s="15"/>
      <c r="R155" s="20"/>
      <c r="S155" s="44"/>
      <c r="T155" s="20"/>
      <c r="U155" s="15"/>
      <c r="V155" s="55"/>
      <c r="W155" s="56"/>
      <c r="X155" s="56"/>
      <c r="Y155" s="15"/>
      <c r="Z155" s="57"/>
      <c r="AA155" s="15"/>
      <c r="AB155" s="58"/>
      <c r="AC155" s="54"/>
      <c r="AD155" s="15"/>
      <c r="AE155" s="20"/>
      <c r="AF155" s="20"/>
      <c r="AG155" s="16"/>
      <c r="AH155" s="59">
        <f t="shared" si="2"/>
        <v>1900</v>
      </c>
      <c r="AI155" s="59" t="str">
        <f>IF(Tabelle1[[#This Row],[Uhrzeit von]]="","",Tabelle1[[#This Row],[Uhrzeit bis]]-Tabelle1[[#This Row],[Uhrzeit von]])</f>
        <v/>
      </c>
    </row>
    <row r="156" spans="1:35" x14ac:dyDescent="0.25">
      <c r="A156" s="23" t="str">
        <f>IF(Tabelle1[[#This Row],[Unternehmen]]="","",A155+1)</f>
        <v/>
      </c>
      <c r="B1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6" s="15"/>
      <c r="D156" s="20"/>
      <c r="E156" s="54"/>
      <c r="F156" s="54"/>
      <c r="G156" s="20"/>
      <c r="H156" s="76"/>
      <c r="I156" s="54"/>
      <c r="J156" s="20" t="str">
        <f>IF(I156="","",IFERROR(VLOOKUP(I156,Gemeindeverzeichnis!$P$2:$Q$2188,2,FALSE),"Ort bitte manuell eintragen"))</f>
        <v/>
      </c>
      <c r="K156" s="15"/>
      <c r="L156" s="54"/>
      <c r="M156" s="54"/>
      <c r="N156" s="75"/>
      <c r="O156" s="54"/>
      <c r="P156" s="54" t="str">
        <f>IF(O156="","",IFERROR(VLOOKUP(O156,Gemeindeverzeichnis!$P$2:$Q$2188,2,FALSE),"Ort bitte manuell eintragen"))</f>
        <v/>
      </c>
      <c r="Q156" s="15"/>
      <c r="R156" s="20"/>
      <c r="S156" s="44"/>
      <c r="T156" s="20"/>
      <c r="U156" s="15"/>
      <c r="V156" s="55"/>
      <c r="W156" s="56"/>
      <c r="X156" s="56"/>
      <c r="Y156" s="15"/>
      <c r="Z156" s="57"/>
      <c r="AA156" s="15"/>
      <c r="AB156" s="58"/>
      <c r="AC156" s="54"/>
      <c r="AD156" s="15"/>
      <c r="AE156" s="20"/>
      <c r="AF156" s="20"/>
      <c r="AG156" s="16"/>
      <c r="AH156" s="59">
        <f t="shared" si="2"/>
        <v>1900</v>
      </c>
      <c r="AI156" s="59" t="str">
        <f>IF(Tabelle1[[#This Row],[Uhrzeit von]]="","",Tabelle1[[#This Row],[Uhrzeit bis]]-Tabelle1[[#This Row],[Uhrzeit von]])</f>
        <v/>
      </c>
    </row>
    <row r="157" spans="1:35" x14ac:dyDescent="0.25">
      <c r="A157" s="23" t="str">
        <f>IF(Tabelle1[[#This Row],[Unternehmen]]="","",A156+1)</f>
        <v/>
      </c>
      <c r="B1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7" s="15"/>
      <c r="D157" s="20"/>
      <c r="E157" s="54"/>
      <c r="F157" s="54"/>
      <c r="G157" s="20"/>
      <c r="H157" s="76"/>
      <c r="I157" s="54"/>
      <c r="J157" s="20" t="str">
        <f>IF(I157="","",IFERROR(VLOOKUP(I157,Gemeindeverzeichnis!$P$2:$Q$2188,2,FALSE),"Ort bitte manuell eintragen"))</f>
        <v/>
      </c>
      <c r="K157" s="15"/>
      <c r="L157" s="54"/>
      <c r="M157" s="54"/>
      <c r="N157" s="75"/>
      <c r="O157" s="54"/>
      <c r="P157" s="54" t="str">
        <f>IF(O157="","",IFERROR(VLOOKUP(O157,Gemeindeverzeichnis!$P$2:$Q$2188,2,FALSE),"Ort bitte manuell eintragen"))</f>
        <v/>
      </c>
      <c r="Q157" s="15"/>
      <c r="R157" s="20"/>
      <c r="S157" s="44"/>
      <c r="T157" s="20"/>
      <c r="U157" s="15"/>
      <c r="V157" s="55"/>
      <c r="W157" s="56"/>
      <c r="X157" s="56"/>
      <c r="Y157" s="15"/>
      <c r="Z157" s="57"/>
      <c r="AA157" s="15"/>
      <c r="AB157" s="58"/>
      <c r="AC157" s="54"/>
      <c r="AD157" s="15"/>
      <c r="AE157" s="20"/>
      <c r="AF157" s="20"/>
      <c r="AG157" s="16"/>
      <c r="AH157" s="59">
        <f t="shared" si="2"/>
        <v>1900</v>
      </c>
      <c r="AI157" s="59" t="str">
        <f>IF(Tabelle1[[#This Row],[Uhrzeit von]]="","",Tabelle1[[#This Row],[Uhrzeit bis]]-Tabelle1[[#This Row],[Uhrzeit von]])</f>
        <v/>
      </c>
    </row>
    <row r="158" spans="1:35" x14ac:dyDescent="0.25">
      <c r="A158" s="23" t="str">
        <f>IF(Tabelle1[[#This Row],[Unternehmen]]="","",A157+1)</f>
        <v/>
      </c>
      <c r="B1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8" s="15"/>
      <c r="D158" s="20"/>
      <c r="E158" s="54"/>
      <c r="F158" s="54"/>
      <c r="G158" s="20"/>
      <c r="H158" s="76"/>
      <c r="I158" s="54"/>
      <c r="J158" s="20" t="str">
        <f>IF(I158="","",IFERROR(VLOOKUP(I158,Gemeindeverzeichnis!$P$2:$Q$2188,2,FALSE),"Ort bitte manuell eintragen"))</f>
        <v/>
      </c>
      <c r="K158" s="15"/>
      <c r="L158" s="54"/>
      <c r="M158" s="54"/>
      <c r="N158" s="75"/>
      <c r="O158" s="54"/>
      <c r="P158" s="54" t="str">
        <f>IF(O158="","",IFERROR(VLOOKUP(O158,Gemeindeverzeichnis!$P$2:$Q$2188,2,FALSE),"Ort bitte manuell eintragen"))</f>
        <v/>
      </c>
      <c r="Q158" s="15"/>
      <c r="R158" s="20"/>
      <c r="S158" s="44"/>
      <c r="T158" s="20"/>
      <c r="U158" s="15"/>
      <c r="V158" s="55"/>
      <c r="W158" s="56"/>
      <c r="X158" s="56"/>
      <c r="Y158" s="15"/>
      <c r="Z158" s="57"/>
      <c r="AA158" s="15"/>
      <c r="AB158" s="58"/>
      <c r="AC158" s="54"/>
      <c r="AD158" s="15"/>
      <c r="AE158" s="20"/>
      <c r="AF158" s="20"/>
      <c r="AG158" s="16"/>
      <c r="AH158" s="59">
        <f t="shared" si="2"/>
        <v>1900</v>
      </c>
      <c r="AI158" s="59" t="str">
        <f>IF(Tabelle1[[#This Row],[Uhrzeit von]]="","",Tabelle1[[#This Row],[Uhrzeit bis]]-Tabelle1[[#This Row],[Uhrzeit von]])</f>
        <v/>
      </c>
    </row>
    <row r="159" spans="1:35" x14ac:dyDescent="0.25">
      <c r="A159" s="23" t="str">
        <f>IF(Tabelle1[[#This Row],[Unternehmen]]="","",A158+1)</f>
        <v/>
      </c>
      <c r="B1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59" s="15"/>
      <c r="D159" s="20"/>
      <c r="E159" s="54"/>
      <c r="F159" s="54"/>
      <c r="G159" s="20"/>
      <c r="H159" s="76"/>
      <c r="I159" s="54"/>
      <c r="J159" s="20" t="str">
        <f>IF(I159="","",IFERROR(VLOOKUP(I159,Gemeindeverzeichnis!$P$2:$Q$2188,2,FALSE),"Ort bitte manuell eintragen"))</f>
        <v/>
      </c>
      <c r="K159" s="15"/>
      <c r="L159" s="54"/>
      <c r="M159" s="54"/>
      <c r="N159" s="75"/>
      <c r="O159" s="54"/>
      <c r="P159" s="54" t="str">
        <f>IF(O159="","",IFERROR(VLOOKUP(O159,Gemeindeverzeichnis!$P$2:$Q$2188,2,FALSE),"Ort bitte manuell eintragen"))</f>
        <v/>
      </c>
      <c r="Q159" s="15"/>
      <c r="R159" s="20"/>
      <c r="S159" s="44"/>
      <c r="T159" s="20"/>
      <c r="U159" s="15"/>
      <c r="V159" s="55"/>
      <c r="W159" s="56"/>
      <c r="X159" s="56"/>
      <c r="Y159" s="15"/>
      <c r="Z159" s="57"/>
      <c r="AA159" s="15"/>
      <c r="AB159" s="58"/>
      <c r="AC159" s="54"/>
      <c r="AD159" s="15"/>
      <c r="AE159" s="20"/>
      <c r="AF159" s="20"/>
      <c r="AG159" s="16"/>
      <c r="AH159" s="59">
        <f t="shared" si="2"/>
        <v>1900</v>
      </c>
      <c r="AI159" s="59" t="str">
        <f>IF(Tabelle1[[#This Row],[Uhrzeit von]]="","",Tabelle1[[#This Row],[Uhrzeit bis]]-Tabelle1[[#This Row],[Uhrzeit von]])</f>
        <v/>
      </c>
    </row>
    <row r="160" spans="1:35" x14ac:dyDescent="0.25">
      <c r="A160" s="23" t="str">
        <f>IF(Tabelle1[[#This Row],[Unternehmen]]="","",A159+1)</f>
        <v/>
      </c>
      <c r="B1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0" s="15"/>
      <c r="D160" s="20"/>
      <c r="E160" s="54"/>
      <c r="F160" s="54"/>
      <c r="G160" s="20"/>
      <c r="H160" s="76"/>
      <c r="I160" s="54"/>
      <c r="J160" s="20" t="str">
        <f>IF(I160="","",IFERROR(VLOOKUP(I160,Gemeindeverzeichnis!$P$2:$Q$2188,2,FALSE),"Ort bitte manuell eintragen"))</f>
        <v/>
      </c>
      <c r="K160" s="15"/>
      <c r="L160" s="54"/>
      <c r="M160" s="54"/>
      <c r="N160" s="75"/>
      <c r="O160" s="54"/>
      <c r="P160" s="54" t="str">
        <f>IF(O160="","",IFERROR(VLOOKUP(O160,Gemeindeverzeichnis!$P$2:$Q$2188,2,FALSE),"Ort bitte manuell eintragen"))</f>
        <v/>
      </c>
      <c r="Q160" s="15"/>
      <c r="R160" s="20"/>
      <c r="S160" s="44"/>
      <c r="T160" s="20"/>
      <c r="U160" s="15"/>
      <c r="V160" s="55"/>
      <c r="W160" s="56"/>
      <c r="X160" s="56"/>
      <c r="Y160" s="15"/>
      <c r="Z160" s="57"/>
      <c r="AA160" s="15"/>
      <c r="AB160" s="58"/>
      <c r="AC160" s="54"/>
      <c r="AD160" s="15"/>
      <c r="AE160" s="20"/>
      <c r="AF160" s="20"/>
      <c r="AG160" s="16"/>
      <c r="AH160" s="59">
        <f t="shared" si="2"/>
        <v>1900</v>
      </c>
      <c r="AI160" s="59" t="str">
        <f>IF(Tabelle1[[#This Row],[Uhrzeit von]]="","",Tabelle1[[#This Row],[Uhrzeit bis]]-Tabelle1[[#This Row],[Uhrzeit von]])</f>
        <v/>
      </c>
    </row>
    <row r="161" spans="1:35" x14ac:dyDescent="0.25">
      <c r="A161" s="23" t="str">
        <f>IF(Tabelle1[[#This Row],[Unternehmen]]="","",A160+1)</f>
        <v/>
      </c>
      <c r="B1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1" s="15"/>
      <c r="D161" s="20"/>
      <c r="E161" s="54"/>
      <c r="F161" s="54"/>
      <c r="G161" s="20"/>
      <c r="H161" s="76"/>
      <c r="I161" s="54"/>
      <c r="J161" s="20" t="str">
        <f>IF(I161="","",IFERROR(VLOOKUP(I161,Gemeindeverzeichnis!$P$2:$Q$2188,2,FALSE),"Ort bitte manuell eintragen"))</f>
        <v/>
      </c>
      <c r="K161" s="15"/>
      <c r="L161" s="54"/>
      <c r="M161" s="54"/>
      <c r="N161" s="75"/>
      <c r="O161" s="54"/>
      <c r="P161" s="54" t="str">
        <f>IF(O161="","",IFERROR(VLOOKUP(O161,Gemeindeverzeichnis!$P$2:$Q$2188,2,FALSE),"Ort bitte manuell eintragen"))</f>
        <v/>
      </c>
      <c r="Q161" s="15"/>
      <c r="R161" s="20"/>
      <c r="S161" s="44"/>
      <c r="T161" s="20"/>
      <c r="U161" s="15"/>
      <c r="V161" s="55"/>
      <c r="W161" s="56"/>
      <c r="X161" s="56"/>
      <c r="Y161" s="15"/>
      <c r="Z161" s="57"/>
      <c r="AA161" s="15"/>
      <c r="AB161" s="58"/>
      <c r="AC161" s="54"/>
      <c r="AD161" s="15"/>
      <c r="AE161" s="20"/>
      <c r="AF161" s="20"/>
      <c r="AG161" s="16"/>
      <c r="AH161" s="59">
        <f t="shared" si="2"/>
        <v>1900</v>
      </c>
      <c r="AI161" s="59" t="str">
        <f>IF(Tabelle1[[#This Row],[Uhrzeit von]]="","",Tabelle1[[#This Row],[Uhrzeit bis]]-Tabelle1[[#This Row],[Uhrzeit von]])</f>
        <v/>
      </c>
    </row>
    <row r="162" spans="1:35" x14ac:dyDescent="0.25">
      <c r="A162" s="23" t="str">
        <f>IF(Tabelle1[[#This Row],[Unternehmen]]="","",A161+1)</f>
        <v/>
      </c>
      <c r="B1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2" s="15"/>
      <c r="D162" s="20"/>
      <c r="E162" s="54"/>
      <c r="F162" s="54"/>
      <c r="G162" s="20"/>
      <c r="H162" s="76"/>
      <c r="I162" s="54"/>
      <c r="J162" s="20" t="str">
        <f>IF(I162="","",IFERROR(VLOOKUP(I162,Gemeindeverzeichnis!$P$2:$Q$2188,2,FALSE),"Ort bitte manuell eintragen"))</f>
        <v/>
      </c>
      <c r="K162" s="15"/>
      <c r="L162" s="54"/>
      <c r="M162" s="54"/>
      <c r="N162" s="75"/>
      <c r="O162" s="54"/>
      <c r="P162" s="54" t="str">
        <f>IF(O162="","",IFERROR(VLOOKUP(O162,Gemeindeverzeichnis!$P$2:$Q$2188,2,FALSE),"Ort bitte manuell eintragen"))</f>
        <v/>
      </c>
      <c r="Q162" s="15"/>
      <c r="R162" s="20"/>
      <c r="S162" s="44"/>
      <c r="T162" s="20"/>
      <c r="U162" s="15"/>
      <c r="V162" s="55"/>
      <c r="W162" s="56"/>
      <c r="X162" s="56"/>
      <c r="Y162" s="15"/>
      <c r="Z162" s="57"/>
      <c r="AA162" s="15"/>
      <c r="AB162" s="58"/>
      <c r="AC162" s="54"/>
      <c r="AD162" s="15"/>
      <c r="AE162" s="20"/>
      <c r="AF162" s="20"/>
      <c r="AG162" s="16"/>
      <c r="AH162" s="59">
        <f t="shared" si="2"/>
        <v>1900</v>
      </c>
      <c r="AI162" s="59" t="str">
        <f>IF(Tabelle1[[#This Row],[Uhrzeit von]]="","",Tabelle1[[#This Row],[Uhrzeit bis]]-Tabelle1[[#This Row],[Uhrzeit von]])</f>
        <v/>
      </c>
    </row>
    <row r="163" spans="1:35" x14ac:dyDescent="0.25">
      <c r="A163" s="23" t="str">
        <f>IF(Tabelle1[[#This Row],[Unternehmen]]="","",A162+1)</f>
        <v/>
      </c>
      <c r="B1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3" s="15"/>
      <c r="D163" s="20"/>
      <c r="E163" s="54"/>
      <c r="F163" s="54"/>
      <c r="G163" s="20"/>
      <c r="H163" s="76"/>
      <c r="I163" s="54"/>
      <c r="J163" s="20" t="str">
        <f>IF(I163="","",IFERROR(VLOOKUP(I163,Gemeindeverzeichnis!$P$2:$Q$2188,2,FALSE),"Ort bitte manuell eintragen"))</f>
        <v/>
      </c>
      <c r="K163" s="15"/>
      <c r="L163" s="54"/>
      <c r="M163" s="54"/>
      <c r="N163" s="75"/>
      <c r="O163" s="54"/>
      <c r="P163" s="54" t="str">
        <f>IF(O163="","",IFERROR(VLOOKUP(O163,Gemeindeverzeichnis!$P$2:$Q$2188,2,FALSE),"Ort bitte manuell eintragen"))</f>
        <v/>
      </c>
      <c r="Q163" s="15"/>
      <c r="R163" s="20"/>
      <c r="S163" s="44"/>
      <c r="T163" s="20"/>
      <c r="U163" s="15"/>
      <c r="V163" s="55"/>
      <c r="W163" s="56"/>
      <c r="X163" s="56"/>
      <c r="Y163" s="15"/>
      <c r="Z163" s="57"/>
      <c r="AA163" s="15"/>
      <c r="AB163" s="58"/>
      <c r="AC163" s="54"/>
      <c r="AD163" s="15"/>
      <c r="AE163" s="20"/>
      <c r="AF163" s="20"/>
      <c r="AG163" s="16"/>
      <c r="AH163" s="59">
        <f t="shared" si="2"/>
        <v>1900</v>
      </c>
      <c r="AI163" s="59" t="str">
        <f>IF(Tabelle1[[#This Row],[Uhrzeit von]]="","",Tabelle1[[#This Row],[Uhrzeit bis]]-Tabelle1[[#This Row],[Uhrzeit von]])</f>
        <v/>
      </c>
    </row>
    <row r="164" spans="1:35" x14ac:dyDescent="0.25">
      <c r="A164" s="23" t="str">
        <f>IF(Tabelle1[[#This Row],[Unternehmen]]="","",A163+1)</f>
        <v/>
      </c>
      <c r="B1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4" s="15"/>
      <c r="D164" s="20"/>
      <c r="E164" s="54"/>
      <c r="F164" s="54"/>
      <c r="G164" s="20"/>
      <c r="H164" s="76"/>
      <c r="I164" s="54"/>
      <c r="J164" s="20" t="str">
        <f>IF(I164="","",IFERROR(VLOOKUP(I164,Gemeindeverzeichnis!$P$2:$Q$2188,2,FALSE),"Ort bitte manuell eintragen"))</f>
        <v/>
      </c>
      <c r="K164" s="15"/>
      <c r="L164" s="54"/>
      <c r="M164" s="54"/>
      <c r="N164" s="75"/>
      <c r="O164" s="54"/>
      <c r="P164" s="54" t="str">
        <f>IF(O164="","",IFERROR(VLOOKUP(O164,Gemeindeverzeichnis!$P$2:$Q$2188,2,FALSE),"Ort bitte manuell eintragen"))</f>
        <v/>
      </c>
      <c r="Q164" s="15"/>
      <c r="R164" s="20"/>
      <c r="S164" s="44"/>
      <c r="T164" s="20"/>
      <c r="U164" s="15"/>
      <c r="V164" s="55"/>
      <c r="W164" s="56"/>
      <c r="X164" s="56"/>
      <c r="Y164" s="15"/>
      <c r="Z164" s="57"/>
      <c r="AA164" s="15"/>
      <c r="AB164" s="58"/>
      <c r="AC164" s="54"/>
      <c r="AD164" s="15"/>
      <c r="AE164" s="20"/>
      <c r="AF164" s="20"/>
      <c r="AG164" s="16"/>
      <c r="AH164" s="59">
        <f t="shared" si="2"/>
        <v>1900</v>
      </c>
      <c r="AI164" s="59" t="str">
        <f>IF(Tabelle1[[#This Row],[Uhrzeit von]]="","",Tabelle1[[#This Row],[Uhrzeit bis]]-Tabelle1[[#This Row],[Uhrzeit von]])</f>
        <v/>
      </c>
    </row>
    <row r="165" spans="1:35" x14ac:dyDescent="0.25">
      <c r="A165" s="23" t="str">
        <f>IF(Tabelle1[[#This Row],[Unternehmen]]="","",A164+1)</f>
        <v/>
      </c>
      <c r="B1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5" s="15"/>
      <c r="D165" s="20"/>
      <c r="E165" s="54"/>
      <c r="F165" s="54"/>
      <c r="G165" s="20"/>
      <c r="H165" s="76"/>
      <c r="I165" s="54"/>
      <c r="J165" s="20" t="str">
        <f>IF(I165="","",IFERROR(VLOOKUP(I165,Gemeindeverzeichnis!$P$2:$Q$2188,2,FALSE),"Ort bitte manuell eintragen"))</f>
        <v/>
      </c>
      <c r="K165" s="15"/>
      <c r="L165" s="54"/>
      <c r="M165" s="54"/>
      <c r="N165" s="75"/>
      <c r="O165" s="54"/>
      <c r="P165" s="54" t="str">
        <f>IF(O165="","",IFERROR(VLOOKUP(O165,Gemeindeverzeichnis!$P$2:$Q$2188,2,FALSE),"Ort bitte manuell eintragen"))</f>
        <v/>
      </c>
      <c r="Q165" s="15"/>
      <c r="R165" s="20"/>
      <c r="S165" s="44"/>
      <c r="T165" s="20"/>
      <c r="U165" s="15"/>
      <c r="V165" s="55"/>
      <c r="W165" s="56"/>
      <c r="X165" s="56"/>
      <c r="Y165" s="15"/>
      <c r="Z165" s="57"/>
      <c r="AA165" s="15"/>
      <c r="AB165" s="58"/>
      <c r="AC165" s="54"/>
      <c r="AD165" s="15"/>
      <c r="AE165" s="20"/>
      <c r="AF165" s="20"/>
      <c r="AG165" s="16"/>
      <c r="AH165" s="59">
        <f t="shared" si="2"/>
        <v>1900</v>
      </c>
      <c r="AI165" s="59" t="str">
        <f>IF(Tabelle1[[#This Row],[Uhrzeit von]]="","",Tabelle1[[#This Row],[Uhrzeit bis]]-Tabelle1[[#This Row],[Uhrzeit von]])</f>
        <v/>
      </c>
    </row>
    <row r="166" spans="1:35" x14ac:dyDescent="0.25">
      <c r="A166" s="23" t="str">
        <f>IF(Tabelle1[[#This Row],[Unternehmen]]="","",A165+1)</f>
        <v/>
      </c>
      <c r="B1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6" s="15"/>
      <c r="D166" s="20"/>
      <c r="E166" s="54"/>
      <c r="F166" s="54"/>
      <c r="G166" s="20"/>
      <c r="H166" s="76"/>
      <c r="I166" s="54"/>
      <c r="J166" s="20" t="str">
        <f>IF(I166="","",IFERROR(VLOOKUP(I166,Gemeindeverzeichnis!$P$2:$Q$2188,2,FALSE),"Ort bitte manuell eintragen"))</f>
        <v/>
      </c>
      <c r="K166" s="15"/>
      <c r="L166" s="54"/>
      <c r="M166" s="54"/>
      <c r="N166" s="75"/>
      <c r="O166" s="54"/>
      <c r="P166" s="54" t="str">
        <f>IF(O166="","",IFERROR(VLOOKUP(O166,Gemeindeverzeichnis!$P$2:$Q$2188,2,FALSE),"Ort bitte manuell eintragen"))</f>
        <v/>
      </c>
      <c r="Q166" s="15"/>
      <c r="R166" s="20"/>
      <c r="S166" s="44"/>
      <c r="T166" s="20"/>
      <c r="U166" s="15"/>
      <c r="V166" s="55"/>
      <c r="W166" s="56"/>
      <c r="X166" s="56"/>
      <c r="Y166" s="15"/>
      <c r="Z166" s="57"/>
      <c r="AA166" s="15"/>
      <c r="AB166" s="58"/>
      <c r="AC166" s="54"/>
      <c r="AD166" s="15"/>
      <c r="AE166" s="20"/>
      <c r="AF166" s="20"/>
      <c r="AG166" s="16"/>
      <c r="AH166" s="59">
        <f t="shared" si="2"/>
        <v>1900</v>
      </c>
      <c r="AI166" s="59" t="str">
        <f>IF(Tabelle1[[#This Row],[Uhrzeit von]]="","",Tabelle1[[#This Row],[Uhrzeit bis]]-Tabelle1[[#This Row],[Uhrzeit von]])</f>
        <v/>
      </c>
    </row>
    <row r="167" spans="1:35" x14ac:dyDescent="0.25">
      <c r="A167" s="23" t="str">
        <f>IF(Tabelle1[[#This Row],[Unternehmen]]="","",A166+1)</f>
        <v/>
      </c>
      <c r="B1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7" s="15"/>
      <c r="D167" s="20"/>
      <c r="E167" s="54"/>
      <c r="F167" s="54"/>
      <c r="G167" s="20"/>
      <c r="H167" s="76"/>
      <c r="I167" s="54"/>
      <c r="J167" s="20" t="str">
        <f>IF(I167="","",IFERROR(VLOOKUP(I167,Gemeindeverzeichnis!$P$2:$Q$2188,2,FALSE),"Ort bitte manuell eintragen"))</f>
        <v/>
      </c>
      <c r="K167" s="15"/>
      <c r="L167" s="54"/>
      <c r="M167" s="54"/>
      <c r="N167" s="75"/>
      <c r="O167" s="54"/>
      <c r="P167" s="54" t="str">
        <f>IF(O167="","",IFERROR(VLOOKUP(O167,Gemeindeverzeichnis!$P$2:$Q$2188,2,FALSE),"Ort bitte manuell eintragen"))</f>
        <v/>
      </c>
      <c r="Q167" s="15"/>
      <c r="R167" s="20"/>
      <c r="S167" s="44"/>
      <c r="T167" s="20"/>
      <c r="U167" s="15"/>
      <c r="V167" s="55"/>
      <c r="W167" s="56"/>
      <c r="X167" s="56"/>
      <c r="Y167" s="15"/>
      <c r="Z167" s="57"/>
      <c r="AA167" s="15"/>
      <c r="AB167" s="58"/>
      <c r="AC167" s="54"/>
      <c r="AD167" s="15"/>
      <c r="AE167" s="20"/>
      <c r="AF167" s="20"/>
      <c r="AG167" s="16"/>
      <c r="AH167" s="59">
        <f t="shared" si="2"/>
        <v>1900</v>
      </c>
      <c r="AI167" s="59" t="str">
        <f>IF(Tabelle1[[#This Row],[Uhrzeit von]]="","",Tabelle1[[#This Row],[Uhrzeit bis]]-Tabelle1[[#This Row],[Uhrzeit von]])</f>
        <v/>
      </c>
    </row>
    <row r="168" spans="1:35" x14ac:dyDescent="0.25">
      <c r="A168" s="23" t="str">
        <f>IF(Tabelle1[[#This Row],[Unternehmen]]="","",A167+1)</f>
        <v/>
      </c>
      <c r="B1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8" s="15"/>
      <c r="D168" s="20"/>
      <c r="E168" s="54"/>
      <c r="F168" s="54"/>
      <c r="G168" s="20"/>
      <c r="H168" s="76"/>
      <c r="I168" s="54"/>
      <c r="J168" s="20" t="str">
        <f>IF(I168="","",IFERROR(VLOOKUP(I168,Gemeindeverzeichnis!$P$2:$Q$2188,2,FALSE),"Ort bitte manuell eintragen"))</f>
        <v/>
      </c>
      <c r="K168" s="15"/>
      <c r="L168" s="54"/>
      <c r="M168" s="54"/>
      <c r="N168" s="75"/>
      <c r="O168" s="54"/>
      <c r="P168" s="54" t="str">
        <f>IF(O168="","",IFERROR(VLOOKUP(O168,Gemeindeverzeichnis!$P$2:$Q$2188,2,FALSE),"Ort bitte manuell eintragen"))</f>
        <v/>
      </c>
      <c r="Q168" s="15"/>
      <c r="R168" s="20"/>
      <c r="S168" s="44"/>
      <c r="T168" s="20"/>
      <c r="U168" s="15"/>
      <c r="V168" s="55"/>
      <c r="W168" s="56"/>
      <c r="X168" s="56"/>
      <c r="Y168" s="15"/>
      <c r="Z168" s="57"/>
      <c r="AA168" s="15"/>
      <c r="AB168" s="58"/>
      <c r="AC168" s="54"/>
      <c r="AD168" s="15"/>
      <c r="AE168" s="20"/>
      <c r="AF168" s="20"/>
      <c r="AG168" s="16"/>
      <c r="AH168" s="59">
        <f t="shared" si="2"/>
        <v>1900</v>
      </c>
      <c r="AI168" s="59" t="str">
        <f>IF(Tabelle1[[#This Row],[Uhrzeit von]]="","",Tabelle1[[#This Row],[Uhrzeit bis]]-Tabelle1[[#This Row],[Uhrzeit von]])</f>
        <v/>
      </c>
    </row>
    <row r="169" spans="1:35" x14ac:dyDescent="0.25">
      <c r="A169" s="23" t="str">
        <f>IF(Tabelle1[[#This Row],[Unternehmen]]="","",A168+1)</f>
        <v/>
      </c>
      <c r="B1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69" s="15"/>
      <c r="D169" s="20"/>
      <c r="E169" s="54"/>
      <c r="F169" s="54"/>
      <c r="G169" s="20"/>
      <c r="H169" s="76"/>
      <c r="I169" s="54"/>
      <c r="J169" s="20" t="str">
        <f>IF(I169="","",IFERROR(VLOOKUP(I169,Gemeindeverzeichnis!$P$2:$Q$2188,2,FALSE),"Ort bitte manuell eintragen"))</f>
        <v/>
      </c>
      <c r="K169" s="15"/>
      <c r="L169" s="54"/>
      <c r="M169" s="54"/>
      <c r="N169" s="75"/>
      <c r="O169" s="54"/>
      <c r="P169" s="54" t="str">
        <f>IF(O169="","",IFERROR(VLOOKUP(O169,Gemeindeverzeichnis!$P$2:$Q$2188,2,FALSE),"Ort bitte manuell eintragen"))</f>
        <v/>
      </c>
      <c r="Q169" s="15"/>
      <c r="R169" s="20"/>
      <c r="S169" s="44"/>
      <c r="T169" s="20"/>
      <c r="U169" s="15"/>
      <c r="V169" s="55"/>
      <c r="W169" s="56"/>
      <c r="X169" s="56"/>
      <c r="Y169" s="15"/>
      <c r="Z169" s="57"/>
      <c r="AA169" s="15"/>
      <c r="AB169" s="58"/>
      <c r="AC169" s="54"/>
      <c r="AD169" s="15"/>
      <c r="AE169" s="20"/>
      <c r="AF169" s="20"/>
      <c r="AG169" s="16"/>
      <c r="AH169" s="59">
        <f t="shared" si="2"/>
        <v>1900</v>
      </c>
      <c r="AI169" s="59" t="str">
        <f>IF(Tabelle1[[#This Row],[Uhrzeit von]]="","",Tabelle1[[#This Row],[Uhrzeit bis]]-Tabelle1[[#This Row],[Uhrzeit von]])</f>
        <v/>
      </c>
    </row>
    <row r="170" spans="1:35" x14ac:dyDescent="0.25">
      <c r="A170" s="23" t="str">
        <f>IF(Tabelle1[[#This Row],[Unternehmen]]="","",A169+1)</f>
        <v/>
      </c>
      <c r="B1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0" s="15"/>
      <c r="D170" s="20"/>
      <c r="E170" s="54"/>
      <c r="F170" s="54"/>
      <c r="G170" s="20"/>
      <c r="H170" s="76"/>
      <c r="I170" s="54"/>
      <c r="J170" s="20" t="str">
        <f>IF(I170="","",IFERROR(VLOOKUP(I170,Gemeindeverzeichnis!$P$2:$Q$2188,2,FALSE),"Ort bitte manuell eintragen"))</f>
        <v/>
      </c>
      <c r="K170" s="15"/>
      <c r="L170" s="54"/>
      <c r="M170" s="54"/>
      <c r="N170" s="75"/>
      <c r="O170" s="54"/>
      <c r="P170" s="54" t="str">
        <f>IF(O170="","",IFERROR(VLOOKUP(O170,Gemeindeverzeichnis!$P$2:$Q$2188,2,FALSE),"Ort bitte manuell eintragen"))</f>
        <v/>
      </c>
      <c r="Q170" s="15"/>
      <c r="R170" s="20"/>
      <c r="S170" s="44"/>
      <c r="T170" s="20"/>
      <c r="U170" s="15"/>
      <c r="V170" s="55"/>
      <c r="W170" s="56"/>
      <c r="X170" s="56"/>
      <c r="Y170" s="15"/>
      <c r="Z170" s="57"/>
      <c r="AA170" s="15"/>
      <c r="AB170" s="58"/>
      <c r="AC170" s="54"/>
      <c r="AD170" s="15"/>
      <c r="AE170" s="20"/>
      <c r="AF170" s="20"/>
      <c r="AG170" s="16"/>
      <c r="AH170" s="59">
        <f t="shared" si="2"/>
        <v>1900</v>
      </c>
      <c r="AI170" s="59" t="str">
        <f>IF(Tabelle1[[#This Row],[Uhrzeit von]]="","",Tabelle1[[#This Row],[Uhrzeit bis]]-Tabelle1[[#This Row],[Uhrzeit von]])</f>
        <v/>
      </c>
    </row>
    <row r="171" spans="1:35" x14ac:dyDescent="0.25">
      <c r="A171" s="23" t="str">
        <f>IF(Tabelle1[[#This Row],[Unternehmen]]="","",A170+1)</f>
        <v/>
      </c>
      <c r="B1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1" s="15"/>
      <c r="D171" s="20"/>
      <c r="E171" s="54"/>
      <c r="F171" s="54"/>
      <c r="G171" s="20"/>
      <c r="H171" s="76"/>
      <c r="I171" s="54"/>
      <c r="J171" s="20" t="str">
        <f>IF(I171="","",IFERROR(VLOOKUP(I171,Gemeindeverzeichnis!$P$2:$Q$2188,2,FALSE),"Ort bitte manuell eintragen"))</f>
        <v/>
      </c>
      <c r="K171" s="15"/>
      <c r="L171" s="54"/>
      <c r="M171" s="54"/>
      <c r="N171" s="75"/>
      <c r="O171" s="54"/>
      <c r="P171" s="54" t="str">
        <f>IF(O171="","",IFERROR(VLOOKUP(O171,Gemeindeverzeichnis!$P$2:$Q$2188,2,FALSE),"Ort bitte manuell eintragen"))</f>
        <v/>
      </c>
      <c r="Q171" s="15"/>
      <c r="R171" s="20"/>
      <c r="S171" s="44"/>
      <c r="T171" s="20"/>
      <c r="U171" s="15"/>
      <c r="V171" s="55"/>
      <c r="W171" s="56"/>
      <c r="X171" s="56"/>
      <c r="Y171" s="15"/>
      <c r="Z171" s="57"/>
      <c r="AA171" s="15"/>
      <c r="AB171" s="58"/>
      <c r="AC171" s="54"/>
      <c r="AD171" s="15"/>
      <c r="AE171" s="20"/>
      <c r="AF171" s="20"/>
      <c r="AG171" s="16"/>
      <c r="AH171" s="59">
        <f t="shared" si="2"/>
        <v>1900</v>
      </c>
      <c r="AI171" s="59" t="str">
        <f>IF(Tabelle1[[#This Row],[Uhrzeit von]]="","",Tabelle1[[#This Row],[Uhrzeit bis]]-Tabelle1[[#This Row],[Uhrzeit von]])</f>
        <v/>
      </c>
    </row>
    <row r="172" spans="1:35" x14ac:dyDescent="0.25">
      <c r="A172" s="23" t="str">
        <f>IF(Tabelle1[[#This Row],[Unternehmen]]="","",A171+1)</f>
        <v/>
      </c>
      <c r="B1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2" s="15"/>
      <c r="D172" s="20"/>
      <c r="E172" s="54"/>
      <c r="F172" s="54"/>
      <c r="G172" s="20"/>
      <c r="H172" s="76"/>
      <c r="I172" s="54"/>
      <c r="J172" s="20" t="str">
        <f>IF(I172="","",IFERROR(VLOOKUP(I172,Gemeindeverzeichnis!$P$2:$Q$2188,2,FALSE),"Ort bitte manuell eintragen"))</f>
        <v/>
      </c>
      <c r="K172" s="15"/>
      <c r="L172" s="54"/>
      <c r="M172" s="54"/>
      <c r="N172" s="75"/>
      <c r="O172" s="54"/>
      <c r="P172" s="54" t="str">
        <f>IF(O172="","",IFERROR(VLOOKUP(O172,Gemeindeverzeichnis!$P$2:$Q$2188,2,FALSE),"Ort bitte manuell eintragen"))</f>
        <v/>
      </c>
      <c r="Q172" s="15"/>
      <c r="R172" s="20"/>
      <c r="S172" s="44"/>
      <c r="T172" s="20"/>
      <c r="U172" s="15"/>
      <c r="V172" s="55"/>
      <c r="W172" s="56"/>
      <c r="X172" s="56"/>
      <c r="Y172" s="15"/>
      <c r="Z172" s="57"/>
      <c r="AA172" s="15"/>
      <c r="AB172" s="58"/>
      <c r="AC172" s="54"/>
      <c r="AD172" s="15"/>
      <c r="AE172" s="20"/>
      <c r="AF172" s="20"/>
      <c r="AG172" s="16"/>
      <c r="AH172" s="59">
        <f t="shared" si="2"/>
        <v>1900</v>
      </c>
      <c r="AI172" s="59" t="str">
        <f>IF(Tabelle1[[#This Row],[Uhrzeit von]]="","",Tabelle1[[#This Row],[Uhrzeit bis]]-Tabelle1[[#This Row],[Uhrzeit von]])</f>
        <v/>
      </c>
    </row>
    <row r="173" spans="1:35" x14ac:dyDescent="0.25">
      <c r="A173" s="23" t="str">
        <f>IF(Tabelle1[[#This Row],[Unternehmen]]="","",A172+1)</f>
        <v/>
      </c>
      <c r="B1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3" s="15"/>
      <c r="D173" s="20"/>
      <c r="E173" s="54"/>
      <c r="F173" s="54"/>
      <c r="G173" s="20"/>
      <c r="H173" s="76"/>
      <c r="I173" s="54"/>
      <c r="J173" s="20" t="str">
        <f>IF(I173="","",IFERROR(VLOOKUP(I173,Gemeindeverzeichnis!$P$2:$Q$2188,2,FALSE),"Ort bitte manuell eintragen"))</f>
        <v/>
      </c>
      <c r="K173" s="15"/>
      <c r="L173" s="54"/>
      <c r="M173" s="54"/>
      <c r="N173" s="75"/>
      <c r="O173" s="54"/>
      <c r="P173" s="54" t="str">
        <f>IF(O173="","",IFERROR(VLOOKUP(O173,Gemeindeverzeichnis!$P$2:$Q$2188,2,FALSE),"Ort bitte manuell eintragen"))</f>
        <v/>
      </c>
      <c r="Q173" s="15"/>
      <c r="R173" s="20"/>
      <c r="S173" s="44"/>
      <c r="T173" s="20"/>
      <c r="U173" s="15"/>
      <c r="V173" s="55"/>
      <c r="W173" s="56"/>
      <c r="X173" s="56"/>
      <c r="Y173" s="15"/>
      <c r="Z173" s="57"/>
      <c r="AA173" s="15"/>
      <c r="AB173" s="58"/>
      <c r="AC173" s="54"/>
      <c r="AD173" s="15"/>
      <c r="AE173" s="20"/>
      <c r="AF173" s="20"/>
      <c r="AG173" s="16"/>
      <c r="AH173" s="59">
        <f t="shared" si="2"/>
        <v>1900</v>
      </c>
      <c r="AI173" s="59" t="str">
        <f>IF(Tabelle1[[#This Row],[Uhrzeit von]]="","",Tabelle1[[#This Row],[Uhrzeit bis]]-Tabelle1[[#This Row],[Uhrzeit von]])</f>
        <v/>
      </c>
    </row>
    <row r="174" spans="1:35" x14ac:dyDescent="0.25">
      <c r="A174" s="23" t="str">
        <f>IF(Tabelle1[[#This Row],[Unternehmen]]="","",A173+1)</f>
        <v/>
      </c>
      <c r="B1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4" s="15"/>
      <c r="D174" s="20"/>
      <c r="E174" s="54"/>
      <c r="F174" s="54"/>
      <c r="G174" s="20"/>
      <c r="H174" s="76"/>
      <c r="I174" s="54"/>
      <c r="J174" s="20" t="str">
        <f>IF(I174="","",IFERROR(VLOOKUP(I174,Gemeindeverzeichnis!$P$2:$Q$2188,2,FALSE),"Ort bitte manuell eintragen"))</f>
        <v/>
      </c>
      <c r="K174" s="15"/>
      <c r="L174" s="54"/>
      <c r="M174" s="54"/>
      <c r="N174" s="75"/>
      <c r="O174" s="54"/>
      <c r="P174" s="54" t="str">
        <f>IF(O174="","",IFERROR(VLOOKUP(O174,Gemeindeverzeichnis!$P$2:$Q$2188,2,FALSE),"Ort bitte manuell eintragen"))</f>
        <v/>
      </c>
      <c r="Q174" s="15"/>
      <c r="R174" s="20"/>
      <c r="S174" s="44"/>
      <c r="T174" s="20"/>
      <c r="U174" s="15"/>
      <c r="V174" s="55"/>
      <c r="W174" s="56"/>
      <c r="X174" s="56"/>
      <c r="Y174" s="15"/>
      <c r="Z174" s="57"/>
      <c r="AA174" s="15"/>
      <c r="AB174" s="58"/>
      <c r="AC174" s="54"/>
      <c r="AD174" s="15"/>
      <c r="AE174" s="20"/>
      <c r="AF174" s="20"/>
      <c r="AG174" s="16"/>
      <c r="AH174" s="59">
        <f t="shared" si="2"/>
        <v>1900</v>
      </c>
      <c r="AI174" s="59" t="str">
        <f>IF(Tabelle1[[#This Row],[Uhrzeit von]]="","",Tabelle1[[#This Row],[Uhrzeit bis]]-Tabelle1[[#This Row],[Uhrzeit von]])</f>
        <v/>
      </c>
    </row>
    <row r="175" spans="1:35" x14ac:dyDescent="0.25">
      <c r="A175" s="23" t="str">
        <f>IF(Tabelle1[[#This Row],[Unternehmen]]="","",A174+1)</f>
        <v/>
      </c>
      <c r="B1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5" s="15"/>
      <c r="D175" s="20"/>
      <c r="E175" s="54"/>
      <c r="F175" s="54"/>
      <c r="G175" s="20"/>
      <c r="H175" s="76"/>
      <c r="I175" s="54"/>
      <c r="J175" s="20" t="str">
        <f>IF(I175="","",IFERROR(VLOOKUP(I175,Gemeindeverzeichnis!$P$2:$Q$2188,2,FALSE),"Ort bitte manuell eintragen"))</f>
        <v/>
      </c>
      <c r="K175" s="15"/>
      <c r="L175" s="54"/>
      <c r="M175" s="54"/>
      <c r="N175" s="75"/>
      <c r="O175" s="54"/>
      <c r="P175" s="54" t="str">
        <f>IF(O175="","",IFERROR(VLOOKUP(O175,Gemeindeverzeichnis!$P$2:$Q$2188,2,FALSE),"Ort bitte manuell eintragen"))</f>
        <v/>
      </c>
      <c r="Q175" s="15"/>
      <c r="R175" s="20"/>
      <c r="S175" s="44"/>
      <c r="T175" s="20"/>
      <c r="U175" s="15"/>
      <c r="V175" s="55"/>
      <c r="W175" s="56"/>
      <c r="X175" s="56"/>
      <c r="Y175" s="15"/>
      <c r="Z175" s="57"/>
      <c r="AA175" s="15"/>
      <c r="AB175" s="58"/>
      <c r="AC175" s="54"/>
      <c r="AD175" s="15"/>
      <c r="AE175" s="20"/>
      <c r="AF175" s="20"/>
      <c r="AG175" s="16"/>
      <c r="AH175" s="59">
        <f t="shared" si="2"/>
        <v>1900</v>
      </c>
      <c r="AI175" s="59" t="str">
        <f>IF(Tabelle1[[#This Row],[Uhrzeit von]]="","",Tabelle1[[#This Row],[Uhrzeit bis]]-Tabelle1[[#This Row],[Uhrzeit von]])</f>
        <v/>
      </c>
    </row>
    <row r="176" spans="1:35" x14ac:dyDescent="0.25">
      <c r="A176" s="23" t="str">
        <f>IF(Tabelle1[[#This Row],[Unternehmen]]="","",A175+1)</f>
        <v/>
      </c>
      <c r="B1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6" s="15"/>
      <c r="D176" s="20"/>
      <c r="E176" s="54"/>
      <c r="F176" s="54"/>
      <c r="G176" s="20"/>
      <c r="H176" s="76"/>
      <c r="I176" s="54"/>
      <c r="J176" s="20" t="str">
        <f>IF(I176="","",IFERROR(VLOOKUP(I176,Gemeindeverzeichnis!$P$2:$Q$2188,2,FALSE),"Ort bitte manuell eintragen"))</f>
        <v/>
      </c>
      <c r="K176" s="15"/>
      <c r="L176" s="54"/>
      <c r="M176" s="54"/>
      <c r="N176" s="75"/>
      <c r="O176" s="54"/>
      <c r="P176" s="54" t="str">
        <f>IF(O176="","",IFERROR(VLOOKUP(O176,Gemeindeverzeichnis!$P$2:$Q$2188,2,FALSE),"Ort bitte manuell eintragen"))</f>
        <v/>
      </c>
      <c r="Q176" s="15"/>
      <c r="R176" s="20"/>
      <c r="S176" s="44"/>
      <c r="T176" s="20"/>
      <c r="U176" s="15"/>
      <c r="V176" s="55"/>
      <c r="W176" s="56"/>
      <c r="X176" s="56"/>
      <c r="Y176" s="15"/>
      <c r="Z176" s="57"/>
      <c r="AA176" s="15"/>
      <c r="AB176" s="58"/>
      <c r="AC176" s="54"/>
      <c r="AD176" s="15"/>
      <c r="AE176" s="20"/>
      <c r="AF176" s="20"/>
      <c r="AG176" s="16"/>
      <c r="AH176" s="59">
        <f t="shared" si="2"/>
        <v>1900</v>
      </c>
      <c r="AI176" s="59" t="str">
        <f>IF(Tabelle1[[#This Row],[Uhrzeit von]]="","",Tabelle1[[#This Row],[Uhrzeit bis]]-Tabelle1[[#This Row],[Uhrzeit von]])</f>
        <v/>
      </c>
    </row>
    <row r="177" spans="1:35" x14ac:dyDescent="0.25">
      <c r="A177" s="23" t="str">
        <f>IF(Tabelle1[[#This Row],[Unternehmen]]="","",A176+1)</f>
        <v/>
      </c>
      <c r="B1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7" s="15"/>
      <c r="D177" s="20"/>
      <c r="E177" s="54"/>
      <c r="F177" s="54"/>
      <c r="G177" s="20"/>
      <c r="H177" s="76"/>
      <c r="I177" s="54"/>
      <c r="J177" s="20" t="str">
        <f>IF(I177="","",IFERROR(VLOOKUP(I177,Gemeindeverzeichnis!$P$2:$Q$2188,2,FALSE),"Ort bitte manuell eintragen"))</f>
        <v/>
      </c>
      <c r="K177" s="15"/>
      <c r="L177" s="54"/>
      <c r="M177" s="54"/>
      <c r="N177" s="75"/>
      <c r="O177" s="54"/>
      <c r="P177" s="54" t="str">
        <f>IF(O177="","",IFERROR(VLOOKUP(O177,Gemeindeverzeichnis!$P$2:$Q$2188,2,FALSE),"Ort bitte manuell eintragen"))</f>
        <v/>
      </c>
      <c r="Q177" s="15"/>
      <c r="R177" s="20"/>
      <c r="S177" s="44"/>
      <c r="T177" s="20"/>
      <c r="U177" s="15"/>
      <c r="V177" s="55"/>
      <c r="W177" s="56"/>
      <c r="X177" s="56"/>
      <c r="Y177" s="15"/>
      <c r="Z177" s="57"/>
      <c r="AA177" s="15"/>
      <c r="AB177" s="58"/>
      <c r="AC177" s="54"/>
      <c r="AD177" s="15"/>
      <c r="AE177" s="20"/>
      <c r="AF177" s="20"/>
      <c r="AG177" s="16"/>
      <c r="AH177" s="59">
        <f t="shared" si="2"/>
        <v>1900</v>
      </c>
      <c r="AI177" s="59" t="str">
        <f>IF(Tabelle1[[#This Row],[Uhrzeit von]]="","",Tabelle1[[#This Row],[Uhrzeit bis]]-Tabelle1[[#This Row],[Uhrzeit von]])</f>
        <v/>
      </c>
    </row>
    <row r="178" spans="1:35" x14ac:dyDescent="0.25">
      <c r="A178" s="23" t="str">
        <f>IF(Tabelle1[[#This Row],[Unternehmen]]="","",A177+1)</f>
        <v/>
      </c>
      <c r="B1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8" s="15"/>
      <c r="D178" s="20"/>
      <c r="E178" s="54"/>
      <c r="F178" s="54"/>
      <c r="G178" s="20"/>
      <c r="H178" s="76"/>
      <c r="I178" s="54"/>
      <c r="J178" s="20" t="str">
        <f>IF(I178="","",IFERROR(VLOOKUP(I178,Gemeindeverzeichnis!$P$2:$Q$2188,2,FALSE),"Ort bitte manuell eintragen"))</f>
        <v/>
      </c>
      <c r="K178" s="15"/>
      <c r="L178" s="54"/>
      <c r="M178" s="54"/>
      <c r="N178" s="75"/>
      <c r="O178" s="54"/>
      <c r="P178" s="54" t="str">
        <f>IF(O178="","",IFERROR(VLOOKUP(O178,Gemeindeverzeichnis!$P$2:$Q$2188,2,FALSE),"Ort bitte manuell eintragen"))</f>
        <v/>
      </c>
      <c r="Q178" s="15"/>
      <c r="R178" s="20"/>
      <c r="S178" s="44"/>
      <c r="T178" s="20"/>
      <c r="U178" s="15"/>
      <c r="V178" s="55"/>
      <c r="W178" s="56"/>
      <c r="X178" s="56"/>
      <c r="Y178" s="15"/>
      <c r="Z178" s="57"/>
      <c r="AA178" s="15"/>
      <c r="AB178" s="58"/>
      <c r="AC178" s="54"/>
      <c r="AD178" s="15"/>
      <c r="AE178" s="20"/>
      <c r="AF178" s="20"/>
      <c r="AG178" s="16"/>
      <c r="AH178" s="59">
        <f t="shared" si="2"/>
        <v>1900</v>
      </c>
      <c r="AI178" s="59" t="str">
        <f>IF(Tabelle1[[#This Row],[Uhrzeit von]]="","",Tabelle1[[#This Row],[Uhrzeit bis]]-Tabelle1[[#This Row],[Uhrzeit von]])</f>
        <v/>
      </c>
    </row>
    <row r="179" spans="1:35" x14ac:dyDescent="0.25">
      <c r="A179" s="23" t="str">
        <f>IF(Tabelle1[[#This Row],[Unternehmen]]="","",A178+1)</f>
        <v/>
      </c>
      <c r="B1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79" s="15"/>
      <c r="D179" s="20"/>
      <c r="E179" s="54"/>
      <c r="F179" s="54"/>
      <c r="G179" s="20"/>
      <c r="H179" s="76"/>
      <c r="I179" s="54"/>
      <c r="J179" s="20" t="str">
        <f>IF(I179="","",IFERROR(VLOOKUP(I179,Gemeindeverzeichnis!$P$2:$Q$2188,2,FALSE),"Ort bitte manuell eintragen"))</f>
        <v/>
      </c>
      <c r="K179" s="15"/>
      <c r="L179" s="54"/>
      <c r="M179" s="54"/>
      <c r="N179" s="75"/>
      <c r="O179" s="54"/>
      <c r="P179" s="54" t="str">
        <f>IF(O179="","",IFERROR(VLOOKUP(O179,Gemeindeverzeichnis!$P$2:$Q$2188,2,FALSE),"Ort bitte manuell eintragen"))</f>
        <v/>
      </c>
      <c r="Q179" s="15"/>
      <c r="R179" s="20"/>
      <c r="S179" s="44"/>
      <c r="T179" s="20"/>
      <c r="U179" s="15"/>
      <c r="V179" s="55"/>
      <c r="W179" s="56"/>
      <c r="X179" s="56"/>
      <c r="Y179" s="15"/>
      <c r="Z179" s="57"/>
      <c r="AA179" s="15"/>
      <c r="AB179" s="58"/>
      <c r="AC179" s="54"/>
      <c r="AD179" s="15"/>
      <c r="AE179" s="20"/>
      <c r="AF179" s="20"/>
      <c r="AG179" s="16"/>
      <c r="AH179" s="59">
        <f t="shared" si="2"/>
        <v>1900</v>
      </c>
      <c r="AI179" s="59" t="str">
        <f>IF(Tabelle1[[#This Row],[Uhrzeit von]]="","",Tabelle1[[#This Row],[Uhrzeit bis]]-Tabelle1[[#This Row],[Uhrzeit von]])</f>
        <v/>
      </c>
    </row>
    <row r="180" spans="1:35" x14ac:dyDescent="0.25">
      <c r="A180" s="23" t="str">
        <f>IF(Tabelle1[[#This Row],[Unternehmen]]="","",A179+1)</f>
        <v/>
      </c>
      <c r="B1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0" s="15"/>
      <c r="D180" s="20"/>
      <c r="E180" s="54"/>
      <c r="F180" s="54"/>
      <c r="G180" s="20"/>
      <c r="H180" s="76"/>
      <c r="I180" s="54"/>
      <c r="J180" s="20" t="str">
        <f>IF(I180="","",IFERROR(VLOOKUP(I180,Gemeindeverzeichnis!$P$2:$Q$2188,2,FALSE),"Ort bitte manuell eintragen"))</f>
        <v/>
      </c>
      <c r="K180" s="15"/>
      <c r="L180" s="54"/>
      <c r="M180" s="54"/>
      <c r="N180" s="75"/>
      <c r="O180" s="54"/>
      <c r="P180" s="54" t="str">
        <f>IF(O180="","",IFERROR(VLOOKUP(O180,Gemeindeverzeichnis!$P$2:$Q$2188,2,FALSE),"Ort bitte manuell eintragen"))</f>
        <v/>
      </c>
      <c r="Q180" s="15"/>
      <c r="R180" s="20"/>
      <c r="S180" s="44"/>
      <c r="T180" s="20"/>
      <c r="U180" s="15"/>
      <c r="V180" s="55"/>
      <c r="W180" s="56"/>
      <c r="X180" s="56"/>
      <c r="Y180" s="15"/>
      <c r="Z180" s="57"/>
      <c r="AA180" s="15"/>
      <c r="AB180" s="58"/>
      <c r="AC180" s="54"/>
      <c r="AD180" s="15"/>
      <c r="AE180" s="20"/>
      <c r="AF180" s="20"/>
      <c r="AG180" s="16"/>
      <c r="AH180" s="59">
        <f t="shared" si="2"/>
        <v>1900</v>
      </c>
      <c r="AI180" s="59" t="str">
        <f>IF(Tabelle1[[#This Row],[Uhrzeit von]]="","",Tabelle1[[#This Row],[Uhrzeit bis]]-Tabelle1[[#This Row],[Uhrzeit von]])</f>
        <v/>
      </c>
    </row>
    <row r="181" spans="1:35" x14ac:dyDescent="0.25">
      <c r="A181" s="23" t="str">
        <f>IF(Tabelle1[[#This Row],[Unternehmen]]="","",A180+1)</f>
        <v/>
      </c>
      <c r="B1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1" s="15"/>
      <c r="D181" s="20"/>
      <c r="E181" s="54"/>
      <c r="F181" s="54"/>
      <c r="G181" s="20"/>
      <c r="H181" s="76"/>
      <c r="I181" s="54"/>
      <c r="J181" s="20" t="str">
        <f>IF(I181="","",IFERROR(VLOOKUP(I181,Gemeindeverzeichnis!$P$2:$Q$2188,2,FALSE),"Ort bitte manuell eintragen"))</f>
        <v/>
      </c>
      <c r="K181" s="15"/>
      <c r="L181" s="54"/>
      <c r="M181" s="54"/>
      <c r="N181" s="75"/>
      <c r="O181" s="54"/>
      <c r="P181" s="54" t="str">
        <f>IF(O181="","",IFERROR(VLOOKUP(O181,Gemeindeverzeichnis!$P$2:$Q$2188,2,FALSE),"Ort bitte manuell eintragen"))</f>
        <v/>
      </c>
      <c r="Q181" s="15"/>
      <c r="R181" s="20"/>
      <c r="S181" s="44"/>
      <c r="T181" s="20"/>
      <c r="U181" s="15"/>
      <c r="V181" s="55"/>
      <c r="W181" s="56"/>
      <c r="X181" s="56"/>
      <c r="Y181" s="15"/>
      <c r="Z181" s="57"/>
      <c r="AA181" s="15"/>
      <c r="AB181" s="58"/>
      <c r="AC181" s="54"/>
      <c r="AD181" s="15"/>
      <c r="AE181" s="20"/>
      <c r="AF181" s="20"/>
      <c r="AG181" s="16"/>
      <c r="AH181" s="59">
        <f t="shared" si="2"/>
        <v>1900</v>
      </c>
      <c r="AI181" s="59" t="str">
        <f>IF(Tabelle1[[#This Row],[Uhrzeit von]]="","",Tabelle1[[#This Row],[Uhrzeit bis]]-Tabelle1[[#This Row],[Uhrzeit von]])</f>
        <v/>
      </c>
    </row>
    <row r="182" spans="1:35" x14ac:dyDescent="0.25">
      <c r="A182" s="23" t="str">
        <f>IF(Tabelle1[[#This Row],[Unternehmen]]="","",A181+1)</f>
        <v/>
      </c>
      <c r="B1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2" s="15"/>
      <c r="D182" s="20"/>
      <c r="E182" s="54"/>
      <c r="F182" s="54"/>
      <c r="G182" s="20"/>
      <c r="H182" s="76"/>
      <c r="I182" s="54"/>
      <c r="J182" s="20" t="str">
        <f>IF(I182="","",IFERROR(VLOOKUP(I182,Gemeindeverzeichnis!$P$2:$Q$2188,2,FALSE),"Ort bitte manuell eintragen"))</f>
        <v/>
      </c>
      <c r="K182" s="15"/>
      <c r="L182" s="54"/>
      <c r="M182" s="54"/>
      <c r="N182" s="75"/>
      <c r="O182" s="54"/>
      <c r="P182" s="54" t="str">
        <f>IF(O182="","",IFERROR(VLOOKUP(O182,Gemeindeverzeichnis!$P$2:$Q$2188,2,FALSE),"Ort bitte manuell eintragen"))</f>
        <v/>
      </c>
      <c r="Q182" s="15"/>
      <c r="R182" s="20"/>
      <c r="S182" s="44"/>
      <c r="T182" s="20"/>
      <c r="U182" s="15"/>
      <c r="V182" s="55"/>
      <c r="W182" s="56"/>
      <c r="X182" s="56"/>
      <c r="Y182" s="15"/>
      <c r="Z182" s="57"/>
      <c r="AA182" s="15"/>
      <c r="AB182" s="58"/>
      <c r="AC182" s="54"/>
      <c r="AD182" s="15"/>
      <c r="AE182" s="20"/>
      <c r="AF182" s="20"/>
      <c r="AG182" s="16"/>
      <c r="AH182" s="59">
        <f t="shared" si="2"/>
        <v>1900</v>
      </c>
      <c r="AI182" s="59" t="str">
        <f>IF(Tabelle1[[#This Row],[Uhrzeit von]]="","",Tabelle1[[#This Row],[Uhrzeit bis]]-Tabelle1[[#This Row],[Uhrzeit von]])</f>
        <v/>
      </c>
    </row>
    <row r="183" spans="1:35" x14ac:dyDescent="0.25">
      <c r="A183" s="23" t="str">
        <f>IF(Tabelle1[[#This Row],[Unternehmen]]="","",A182+1)</f>
        <v/>
      </c>
      <c r="B1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3" s="15"/>
      <c r="D183" s="20"/>
      <c r="E183" s="54"/>
      <c r="F183" s="54"/>
      <c r="G183" s="20"/>
      <c r="H183" s="76"/>
      <c r="I183" s="54"/>
      <c r="J183" s="20" t="str">
        <f>IF(I183="","",IFERROR(VLOOKUP(I183,Gemeindeverzeichnis!$P$2:$Q$2188,2,FALSE),"Ort bitte manuell eintragen"))</f>
        <v/>
      </c>
      <c r="K183" s="15"/>
      <c r="L183" s="54"/>
      <c r="M183" s="54"/>
      <c r="N183" s="75"/>
      <c r="O183" s="54"/>
      <c r="P183" s="54" t="str">
        <f>IF(O183="","",IFERROR(VLOOKUP(O183,Gemeindeverzeichnis!$P$2:$Q$2188,2,FALSE),"Ort bitte manuell eintragen"))</f>
        <v/>
      </c>
      <c r="Q183" s="15"/>
      <c r="R183" s="20"/>
      <c r="S183" s="44"/>
      <c r="T183" s="20"/>
      <c r="U183" s="15"/>
      <c r="V183" s="55"/>
      <c r="W183" s="56"/>
      <c r="X183" s="56"/>
      <c r="Y183" s="15"/>
      <c r="Z183" s="57"/>
      <c r="AA183" s="15"/>
      <c r="AB183" s="58"/>
      <c r="AC183" s="54"/>
      <c r="AD183" s="15"/>
      <c r="AE183" s="20"/>
      <c r="AF183" s="20"/>
      <c r="AG183" s="16"/>
      <c r="AH183" s="59">
        <f t="shared" si="2"/>
        <v>1900</v>
      </c>
      <c r="AI183" s="59" t="str">
        <f>IF(Tabelle1[[#This Row],[Uhrzeit von]]="","",Tabelle1[[#This Row],[Uhrzeit bis]]-Tabelle1[[#This Row],[Uhrzeit von]])</f>
        <v/>
      </c>
    </row>
    <row r="184" spans="1:35" x14ac:dyDescent="0.25">
      <c r="A184" s="23" t="str">
        <f>IF(Tabelle1[[#This Row],[Unternehmen]]="","",A183+1)</f>
        <v/>
      </c>
      <c r="B1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4" s="15"/>
      <c r="D184" s="20"/>
      <c r="E184" s="54"/>
      <c r="F184" s="54"/>
      <c r="G184" s="20"/>
      <c r="H184" s="76"/>
      <c r="I184" s="54"/>
      <c r="J184" s="20" t="str">
        <f>IF(I184="","",IFERROR(VLOOKUP(I184,Gemeindeverzeichnis!$P$2:$Q$2188,2,FALSE),"Ort bitte manuell eintragen"))</f>
        <v/>
      </c>
      <c r="K184" s="15"/>
      <c r="L184" s="54"/>
      <c r="M184" s="54"/>
      <c r="N184" s="75"/>
      <c r="O184" s="54"/>
      <c r="P184" s="54" t="str">
        <f>IF(O184="","",IFERROR(VLOOKUP(O184,Gemeindeverzeichnis!$P$2:$Q$2188,2,FALSE),"Ort bitte manuell eintragen"))</f>
        <v/>
      </c>
      <c r="Q184" s="15"/>
      <c r="R184" s="20"/>
      <c r="S184" s="44"/>
      <c r="T184" s="20"/>
      <c r="U184" s="15"/>
      <c r="V184" s="55"/>
      <c r="W184" s="56"/>
      <c r="X184" s="56"/>
      <c r="Y184" s="15"/>
      <c r="Z184" s="57"/>
      <c r="AA184" s="15"/>
      <c r="AB184" s="58"/>
      <c r="AC184" s="54"/>
      <c r="AD184" s="15"/>
      <c r="AE184" s="20"/>
      <c r="AF184" s="20"/>
      <c r="AG184" s="16"/>
      <c r="AH184" s="59">
        <f t="shared" si="2"/>
        <v>1900</v>
      </c>
      <c r="AI184" s="59" t="str">
        <f>IF(Tabelle1[[#This Row],[Uhrzeit von]]="","",Tabelle1[[#This Row],[Uhrzeit bis]]-Tabelle1[[#This Row],[Uhrzeit von]])</f>
        <v/>
      </c>
    </row>
    <row r="185" spans="1:35" x14ac:dyDescent="0.25">
      <c r="A185" s="23" t="str">
        <f>IF(Tabelle1[[#This Row],[Unternehmen]]="","",A184+1)</f>
        <v/>
      </c>
      <c r="B1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5" s="15"/>
      <c r="D185" s="20"/>
      <c r="E185" s="54"/>
      <c r="F185" s="54"/>
      <c r="G185" s="20"/>
      <c r="H185" s="76"/>
      <c r="I185" s="54"/>
      <c r="J185" s="20" t="str">
        <f>IF(I185="","",IFERROR(VLOOKUP(I185,Gemeindeverzeichnis!$P$2:$Q$2188,2,FALSE),"Ort bitte manuell eintragen"))</f>
        <v/>
      </c>
      <c r="K185" s="15"/>
      <c r="L185" s="54"/>
      <c r="M185" s="54"/>
      <c r="N185" s="75"/>
      <c r="O185" s="54"/>
      <c r="P185" s="54" t="str">
        <f>IF(O185="","",IFERROR(VLOOKUP(O185,Gemeindeverzeichnis!$P$2:$Q$2188,2,FALSE),"Ort bitte manuell eintragen"))</f>
        <v/>
      </c>
      <c r="Q185" s="15"/>
      <c r="R185" s="20"/>
      <c r="S185" s="44"/>
      <c r="T185" s="20"/>
      <c r="U185" s="15"/>
      <c r="V185" s="55"/>
      <c r="W185" s="56"/>
      <c r="X185" s="56"/>
      <c r="Y185" s="15"/>
      <c r="Z185" s="57"/>
      <c r="AA185" s="15"/>
      <c r="AB185" s="58"/>
      <c r="AC185" s="54"/>
      <c r="AD185" s="15"/>
      <c r="AE185" s="20"/>
      <c r="AF185" s="20"/>
      <c r="AG185" s="16"/>
      <c r="AH185" s="59">
        <f t="shared" si="2"/>
        <v>1900</v>
      </c>
      <c r="AI185" s="59" t="str">
        <f>IF(Tabelle1[[#This Row],[Uhrzeit von]]="","",Tabelle1[[#This Row],[Uhrzeit bis]]-Tabelle1[[#This Row],[Uhrzeit von]])</f>
        <v/>
      </c>
    </row>
    <row r="186" spans="1:35" x14ac:dyDescent="0.25">
      <c r="A186" s="23" t="str">
        <f>IF(Tabelle1[[#This Row],[Unternehmen]]="","",A185+1)</f>
        <v/>
      </c>
      <c r="B1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6" s="15"/>
      <c r="D186" s="20"/>
      <c r="E186" s="54"/>
      <c r="F186" s="54"/>
      <c r="G186" s="20"/>
      <c r="H186" s="76"/>
      <c r="I186" s="54"/>
      <c r="J186" s="20" t="str">
        <f>IF(I186="","",IFERROR(VLOOKUP(I186,Gemeindeverzeichnis!$P$2:$Q$2188,2,FALSE),"Ort bitte manuell eintragen"))</f>
        <v/>
      </c>
      <c r="K186" s="15"/>
      <c r="L186" s="54"/>
      <c r="M186" s="54"/>
      <c r="N186" s="75"/>
      <c r="O186" s="54"/>
      <c r="P186" s="54" t="str">
        <f>IF(O186="","",IFERROR(VLOOKUP(O186,Gemeindeverzeichnis!$P$2:$Q$2188,2,FALSE),"Ort bitte manuell eintragen"))</f>
        <v/>
      </c>
      <c r="Q186" s="15"/>
      <c r="R186" s="20"/>
      <c r="S186" s="44"/>
      <c r="T186" s="20"/>
      <c r="U186" s="15"/>
      <c r="V186" s="55"/>
      <c r="W186" s="56"/>
      <c r="X186" s="56"/>
      <c r="Y186" s="15"/>
      <c r="Z186" s="57"/>
      <c r="AA186" s="15"/>
      <c r="AB186" s="58"/>
      <c r="AC186" s="54"/>
      <c r="AD186" s="15"/>
      <c r="AE186" s="20"/>
      <c r="AF186" s="20"/>
      <c r="AG186" s="16"/>
      <c r="AH186" s="59">
        <f t="shared" si="2"/>
        <v>1900</v>
      </c>
      <c r="AI186" s="59" t="str">
        <f>IF(Tabelle1[[#This Row],[Uhrzeit von]]="","",Tabelle1[[#This Row],[Uhrzeit bis]]-Tabelle1[[#This Row],[Uhrzeit von]])</f>
        <v/>
      </c>
    </row>
    <row r="187" spans="1:35" x14ac:dyDescent="0.25">
      <c r="A187" s="23" t="str">
        <f>IF(Tabelle1[[#This Row],[Unternehmen]]="","",A186+1)</f>
        <v/>
      </c>
      <c r="B1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7" s="15"/>
      <c r="D187" s="20"/>
      <c r="E187" s="54"/>
      <c r="F187" s="54"/>
      <c r="G187" s="20"/>
      <c r="H187" s="76"/>
      <c r="I187" s="54"/>
      <c r="J187" s="20" t="str">
        <f>IF(I187="","",IFERROR(VLOOKUP(I187,Gemeindeverzeichnis!$P$2:$Q$2188,2,FALSE),"Ort bitte manuell eintragen"))</f>
        <v/>
      </c>
      <c r="K187" s="15"/>
      <c r="L187" s="54"/>
      <c r="M187" s="54"/>
      <c r="N187" s="75"/>
      <c r="O187" s="54"/>
      <c r="P187" s="54" t="str">
        <f>IF(O187="","",IFERROR(VLOOKUP(O187,Gemeindeverzeichnis!$P$2:$Q$2188,2,FALSE),"Ort bitte manuell eintragen"))</f>
        <v/>
      </c>
      <c r="Q187" s="15"/>
      <c r="R187" s="20"/>
      <c r="S187" s="44"/>
      <c r="T187" s="20"/>
      <c r="U187" s="15"/>
      <c r="V187" s="55"/>
      <c r="W187" s="56"/>
      <c r="X187" s="56"/>
      <c r="Y187" s="15"/>
      <c r="Z187" s="57"/>
      <c r="AA187" s="15"/>
      <c r="AB187" s="58"/>
      <c r="AC187" s="54"/>
      <c r="AD187" s="15"/>
      <c r="AE187" s="20"/>
      <c r="AF187" s="20"/>
      <c r="AG187" s="16"/>
      <c r="AH187" s="59">
        <f t="shared" si="2"/>
        <v>1900</v>
      </c>
      <c r="AI187" s="59" t="str">
        <f>IF(Tabelle1[[#This Row],[Uhrzeit von]]="","",Tabelle1[[#This Row],[Uhrzeit bis]]-Tabelle1[[#This Row],[Uhrzeit von]])</f>
        <v/>
      </c>
    </row>
    <row r="188" spans="1:35" x14ac:dyDescent="0.25">
      <c r="A188" s="23" t="str">
        <f>IF(Tabelle1[[#This Row],[Unternehmen]]="","",A187+1)</f>
        <v/>
      </c>
      <c r="B1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8" s="15"/>
      <c r="D188" s="20"/>
      <c r="E188" s="54"/>
      <c r="F188" s="54"/>
      <c r="G188" s="20"/>
      <c r="H188" s="76"/>
      <c r="I188" s="54"/>
      <c r="J188" s="20" t="str">
        <f>IF(I188="","",IFERROR(VLOOKUP(I188,Gemeindeverzeichnis!$P$2:$Q$2188,2,FALSE),"Ort bitte manuell eintragen"))</f>
        <v/>
      </c>
      <c r="K188" s="15"/>
      <c r="L188" s="54"/>
      <c r="M188" s="54"/>
      <c r="N188" s="75"/>
      <c r="O188" s="54"/>
      <c r="P188" s="54" t="str">
        <f>IF(O188="","",IFERROR(VLOOKUP(O188,Gemeindeverzeichnis!$P$2:$Q$2188,2,FALSE),"Ort bitte manuell eintragen"))</f>
        <v/>
      </c>
      <c r="Q188" s="15"/>
      <c r="R188" s="20"/>
      <c r="S188" s="44"/>
      <c r="T188" s="20"/>
      <c r="U188" s="15"/>
      <c r="V188" s="55"/>
      <c r="W188" s="56"/>
      <c r="X188" s="56"/>
      <c r="Y188" s="15"/>
      <c r="Z188" s="57"/>
      <c r="AA188" s="15"/>
      <c r="AB188" s="58"/>
      <c r="AC188" s="54"/>
      <c r="AD188" s="15"/>
      <c r="AE188" s="20"/>
      <c r="AF188" s="20"/>
      <c r="AG188" s="16"/>
      <c r="AH188" s="59">
        <f t="shared" si="2"/>
        <v>1900</v>
      </c>
      <c r="AI188" s="59" t="str">
        <f>IF(Tabelle1[[#This Row],[Uhrzeit von]]="","",Tabelle1[[#This Row],[Uhrzeit bis]]-Tabelle1[[#This Row],[Uhrzeit von]])</f>
        <v/>
      </c>
    </row>
    <row r="189" spans="1:35" x14ac:dyDescent="0.25">
      <c r="A189" s="23" t="str">
        <f>IF(Tabelle1[[#This Row],[Unternehmen]]="","",A188+1)</f>
        <v/>
      </c>
      <c r="B1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89" s="15"/>
      <c r="D189" s="20"/>
      <c r="E189" s="54"/>
      <c r="F189" s="54"/>
      <c r="G189" s="20"/>
      <c r="H189" s="76"/>
      <c r="I189" s="54"/>
      <c r="J189" s="20" t="str">
        <f>IF(I189="","",IFERROR(VLOOKUP(I189,Gemeindeverzeichnis!$P$2:$Q$2188,2,FALSE),"Ort bitte manuell eintragen"))</f>
        <v/>
      </c>
      <c r="K189" s="15"/>
      <c r="L189" s="54"/>
      <c r="M189" s="54"/>
      <c r="N189" s="75"/>
      <c r="O189" s="54"/>
      <c r="P189" s="54" t="str">
        <f>IF(O189="","",IFERROR(VLOOKUP(O189,Gemeindeverzeichnis!$P$2:$Q$2188,2,FALSE),"Ort bitte manuell eintragen"))</f>
        <v/>
      </c>
      <c r="Q189" s="15"/>
      <c r="R189" s="20"/>
      <c r="S189" s="44"/>
      <c r="T189" s="20"/>
      <c r="U189" s="15"/>
      <c r="V189" s="55"/>
      <c r="W189" s="56"/>
      <c r="X189" s="56"/>
      <c r="Y189" s="15"/>
      <c r="Z189" s="57"/>
      <c r="AA189" s="15"/>
      <c r="AB189" s="58"/>
      <c r="AC189" s="54"/>
      <c r="AD189" s="15"/>
      <c r="AE189" s="20"/>
      <c r="AF189" s="20"/>
      <c r="AG189" s="16"/>
      <c r="AH189" s="59">
        <f t="shared" si="2"/>
        <v>1900</v>
      </c>
      <c r="AI189" s="59" t="str">
        <f>IF(Tabelle1[[#This Row],[Uhrzeit von]]="","",Tabelle1[[#This Row],[Uhrzeit bis]]-Tabelle1[[#This Row],[Uhrzeit von]])</f>
        <v/>
      </c>
    </row>
    <row r="190" spans="1:35" x14ac:dyDescent="0.25">
      <c r="A190" s="23" t="str">
        <f>IF(Tabelle1[[#This Row],[Unternehmen]]="","",A189+1)</f>
        <v/>
      </c>
      <c r="B1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0" s="15"/>
      <c r="D190" s="20"/>
      <c r="E190" s="54"/>
      <c r="F190" s="54"/>
      <c r="G190" s="20"/>
      <c r="H190" s="76"/>
      <c r="I190" s="54"/>
      <c r="J190" s="20" t="str">
        <f>IF(I190="","",IFERROR(VLOOKUP(I190,Gemeindeverzeichnis!$P$2:$Q$2188,2,FALSE),"Ort bitte manuell eintragen"))</f>
        <v/>
      </c>
      <c r="K190" s="15"/>
      <c r="L190" s="54"/>
      <c r="M190" s="54"/>
      <c r="N190" s="75"/>
      <c r="O190" s="54"/>
      <c r="P190" s="54" t="str">
        <f>IF(O190="","",IFERROR(VLOOKUP(O190,Gemeindeverzeichnis!$P$2:$Q$2188,2,FALSE),"Ort bitte manuell eintragen"))</f>
        <v/>
      </c>
      <c r="Q190" s="15"/>
      <c r="R190" s="20"/>
      <c r="S190" s="44"/>
      <c r="T190" s="20"/>
      <c r="U190" s="15"/>
      <c r="V190" s="55"/>
      <c r="W190" s="56"/>
      <c r="X190" s="56"/>
      <c r="Y190" s="15"/>
      <c r="Z190" s="57"/>
      <c r="AA190" s="15"/>
      <c r="AB190" s="58"/>
      <c r="AC190" s="54"/>
      <c r="AD190" s="15"/>
      <c r="AE190" s="20"/>
      <c r="AF190" s="20"/>
      <c r="AG190" s="16"/>
      <c r="AH190" s="59">
        <f t="shared" si="2"/>
        <v>1900</v>
      </c>
      <c r="AI190" s="59" t="str">
        <f>IF(Tabelle1[[#This Row],[Uhrzeit von]]="","",Tabelle1[[#This Row],[Uhrzeit bis]]-Tabelle1[[#This Row],[Uhrzeit von]])</f>
        <v/>
      </c>
    </row>
    <row r="191" spans="1:35" x14ac:dyDescent="0.25">
      <c r="A191" s="23" t="str">
        <f>IF(Tabelle1[[#This Row],[Unternehmen]]="","",A190+1)</f>
        <v/>
      </c>
      <c r="B1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1" s="15"/>
      <c r="D191" s="20"/>
      <c r="E191" s="54"/>
      <c r="F191" s="54"/>
      <c r="G191" s="20"/>
      <c r="H191" s="76"/>
      <c r="I191" s="54"/>
      <c r="J191" s="20" t="str">
        <f>IF(I191="","",IFERROR(VLOOKUP(I191,Gemeindeverzeichnis!$P$2:$Q$2188,2,FALSE),"Ort bitte manuell eintragen"))</f>
        <v/>
      </c>
      <c r="K191" s="15"/>
      <c r="L191" s="54"/>
      <c r="M191" s="54"/>
      <c r="N191" s="75"/>
      <c r="O191" s="54"/>
      <c r="P191" s="54" t="str">
        <f>IF(O191="","",IFERROR(VLOOKUP(O191,Gemeindeverzeichnis!$P$2:$Q$2188,2,FALSE),"Ort bitte manuell eintragen"))</f>
        <v/>
      </c>
      <c r="Q191" s="15"/>
      <c r="R191" s="20"/>
      <c r="S191" s="44"/>
      <c r="T191" s="20"/>
      <c r="U191" s="15"/>
      <c r="V191" s="55"/>
      <c r="W191" s="56"/>
      <c r="X191" s="56"/>
      <c r="Y191" s="15"/>
      <c r="Z191" s="57"/>
      <c r="AA191" s="15"/>
      <c r="AB191" s="58"/>
      <c r="AC191" s="54"/>
      <c r="AD191" s="15"/>
      <c r="AE191" s="20"/>
      <c r="AF191" s="20"/>
      <c r="AG191" s="16"/>
      <c r="AH191" s="59">
        <f t="shared" si="2"/>
        <v>1900</v>
      </c>
      <c r="AI191" s="59" t="str">
        <f>IF(Tabelle1[[#This Row],[Uhrzeit von]]="","",Tabelle1[[#This Row],[Uhrzeit bis]]-Tabelle1[[#This Row],[Uhrzeit von]])</f>
        <v/>
      </c>
    </row>
    <row r="192" spans="1:35" x14ac:dyDescent="0.25">
      <c r="A192" s="23" t="str">
        <f>IF(Tabelle1[[#This Row],[Unternehmen]]="","",A191+1)</f>
        <v/>
      </c>
      <c r="B1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2" s="15"/>
      <c r="D192" s="20"/>
      <c r="E192" s="54"/>
      <c r="F192" s="54"/>
      <c r="G192" s="20"/>
      <c r="H192" s="76"/>
      <c r="I192" s="54"/>
      <c r="J192" s="20" t="str">
        <f>IF(I192="","",IFERROR(VLOOKUP(I192,Gemeindeverzeichnis!$P$2:$Q$2188,2,FALSE),"Ort bitte manuell eintragen"))</f>
        <v/>
      </c>
      <c r="K192" s="15"/>
      <c r="L192" s="54"/>
      <c r="M192" s="54"/>
      <c r="N192" s="75"/>
      <c r="O192" s="54"/>
      <c r="P192" s="54" t="str">
        <f>IF(O192="","",IFERROR(VLOOKUP(O192,Gemeindeverzeichnis!$P$2:$Q$2188,2,FALSE),"Ort bitte manuell eintragen"))</f>
        <v/>
      </c>
      <c r="Q192" s="15"/>
      <c r="R192" s="20"/>
      <c r="S192" s="44"/>
      <c r="T192" s="20"/>
      <c r="U192" s="15"/>
      <c r="V192" s="55"/>
      <c r="W192" s="56"/>
      <c r="X192" s="56"/>
      <c r="Y192" s="15"/>
      <c r="Z192" s="57"/>
      <c r="AA192" s="15"/>
      <c r="AB192" s="58"/>
      <c r="AC192" s="54"/>
      <c r="AD192" s="15"/>
      <c r="AE192" s="20"/>
      <c r="AF192" s="20"/>
      <c r="AG192" s="16"/>
      <c r="AH192" s="59">
        <f t="shared" si="2"/>
        <v>1900</v>
      </c>
      <c r="AI192" s="59" t="str">
        <f>IF(Tabelle1[[#This Row],[Uhrzeit von]]="","",Tabelle1[[#This Row],[Uhrzeit bis]]-Tabelle1[[#This Row],[Uhrzeit von]])</f>
        <v/>
      </c>
    </row>
    <row r="193" spans="1:35" x14ac:dyDescent="0.25">
      <c r="A193" s="23" t="str">
        <f>IF(Tabelle1[[#This Row],[Unternehmen]]="","",A192+1)</f>
        <v/>
      </c>
      <c r="B1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3" s="15"/>
      <c r="D193" s="20"/>
      <c r="E193" s="54"/>
      <c r="F193" s="54"/>
      <c r="G193" s="20"/>
      <c r="H193" s="76"/>
      <c r="I193" s="54"/>
      <c r="J193" s="20" t="str">
        <f>IF(I193="","",IFERROR(VLOOKUP(I193,Gemeindeverzeichnis!$P$2:$Q$2188,2,FALSE),"Ort bitte manuell eintragen"))</f>
        <v/>
      </c>
      <c r="K193" s="15"/>
      <c r="L193" s="54"/>
      <c r="M193" s="54"/>
      <c r="N193" s="75"/>
      <c r="O193" s="54"/>
      <c r="P193" s="54" t="str">
        <f>IF(O193="","",IFERROR(VLOOKUP(O193,Gemeindeverzeichnis!$P$2:$Q$2188,2,FALSE),"Ort bitte manuell eintragen"))</f>
        <v/>
      </c>
      <c r="Q193" s="15"/>
      <c r="R193" s="20"/>
      <c r="S193" s="44"/>
      <c r="T193" s="20"/>
      <c r="U193" s="15"/>
      <c r="V193" s="55"/>
      <c r="W193" s="56"/>
      <c r="X193" s="56"/>
      <c r="Y193" s="15"/>
      <c r="Z193" s="57"/>
      <c r="AA193" s="15"/>
      <c r="AB193" s="58"/>
      <c r="AC193" s="54"/>
      <c r="AD193" s="15"/>
      <c r="AE193" s="20"/>
      <c r="AF193" s="20"/>
      <c r="AG193" s="16"/>
      <c r="AH193" s="59">
        <f t="shared" si="2"/>
        <v>1900</v>
      </c>
      <c r="AI193" s="59" t="str">
        <f>IF(Tabelle1[[#This Row],[Uhrzeit von]]="","",Tabelle1[[#This Row],[Uhrzeit bis]]-Tabelle1[[#This Row],[Uhrzeit von]])</f>
        <v/>
      </c>
    </row>
    <row r="194" spans="1:35" x14ac:dyDescent="0.25">
      <c r="A194" s="23" t="str">
        <f>IF(Tabelle1[[#This Row],[Unternehmen]]="","",A193+1)</f>
        <v/>
      </c>
      <c r="B1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4" s="15"/>
      <c r="D194" s="20"/>
      <c r="E194" s="54"/>
      <c r="F194" s="54"/>
      <c r="G194" s="20"/>
      <c r="H194" s="76"/>
      <c r="I194" s="54"/>
      <c r="J194" s="20" t="str">
        <f>IF(I194="","",IFERROR(VLOOKUP(I194,Gemeindeverzeichnis!$P$2:$Q$2188,2,FALSE),"Ort bitte manuell eintragen"))</f>
        <v/>
      </c>
      <c r="K194" s="15"/>
      <c r="L194" s="54"/>
      <c r="M194" s="54"/>
      <c r="N194" s="75"/>
      <c r="O194" s="54"/>
      <c r="P194" s="54" t="str">
        <f>IF(O194="","",IFERROR(VLOOKUP(O194,Gemeindeverzeichnis!$P$2:$Q$2188,2,FALSE),"Ort bitte manuell eintragen"))</f>
        <v/>
      </c>
      <c r="Q194" s="15"/>
      <c r="R194" s="20"/>
      <c r="S194" s="44"/>
      <c r="T194" s="20"/>
      <c r="U194" s="15"/>
      <c r="V194" s="55"/>
      <c r="W194" s="56"/>
      <c r="X194" s="56"/>
      <c r="Y194" s="15"/>
      <c r="Z194" s="57"/>
      <c r="AA194" s="15"/>
      <c r="AB194" s="58"/>
      <c r="AC194" s="54"/>
      <c r="AD194" s="15"/>
      <c r="AE194" s="20"/>
      <c r="AF194" s="20"/>
      <c r="AG194" s="16"/>
      <c r="AH194" s="59">
        <f t="shared" si="2"/>
        <v>1900</v>
      </c>
      <c r="AI194" s="59" t="str">
        <f>IF(Tabelle1[[#This Row],[Uhrzeit von]]="","",Tabelle1[[#This Row],[Uhrzeit bis]]-Tabelle1[[#This Row],[Uhrzeit von]])</f>
        <v/>
      </c>
    </row>
    <row r="195" spans="1:35" x14ac:dyDescent="0.25">
      <c r="A195" s="23" t="str">
        <f>IF(Tabelle1[[#This Row],[Unternehmen]]="","",A194+1)</f>
        <v/>
      </c>
      <c r="B1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5" s="15"/>
      <c r="D195" s="20"/>
      <c r="E195" s="54"/>
      <c r="F195" s="54"/>
      <c r="G195" s="20"/>
      <c r="H195" s="76"/>
      <c r="I195" s="54"/>
      <c r="J195" s="20" t="str">
        <f>IF(I195="","",IFERROR(VLOOKUP(I195,Gemeindeverzeichnis!$P$2:$Q$2188,2,FALSE),"Ort bitte manuell eintragen"))</f>
        <v/>
      </c>
      <c r="K195" s="15"/>
      <c r="L195" s="54"/>
      <c r="M195" s="54"/>
      <c r="N195" s="75"/>
      <c r="O195" s="54"/>
      <c r="P195" s="54" t="str">
        <f>IF(O195="","",IFERROR(VLOOKUP(O195,Gemeindeverzeichnis!$P$2:$Q$2188,2,FALSE),"Ort bitte manuell eintragen"))</f>
        <v/>
      </c>
      <c r="Q195" s="15"/>
      <c r="R195" s="20"/>
      <c r="S195" s="44"/>
      <c r="T195" s="20"/>
      <c r="U195" s="15"/>
      <c r="V195" s="55"/>
      <c r="W195" s="56"/>
      <c r="X195" s="56"/>
      <c r="Y195" s="15"/>
      <c r="Z195" s="57"/>
      <c r="AA195" s="15"/>
      <c r="AB195" s="58"/>
      <c r="AC195" s="54"/>
      <c r="AD195" s="15"/>
      <c r="AE195" s="20"/>
      <c r="AF195" s="20"/>
      <c r="AG195" s="16"/>
      <c r="AH195" s="59">
        <f t="shared" si="2"/>
        <v>1900</v>
      </c>
      <c r="AI195" s="59" t="str">
        <f>IF(Tabelle1[[#This Row],[Uhrzeit von]]="","",Tabelle1[[#This Row],[Uhrzeit bis]]-Tabelle1[[#This Row],[Uhrzeit von]])</f>
        <v/>
      </c>
    </row>
    <row r="196" spans="1:35" x14ac:dyDescent="0.25">
      <c r="A196" s="23" t="str">
        <f>IF(Tabelle1[[#This Row],[Unternehmen]]="","",A195+1)</f>
        <v/>
      </c>
      <c r="B1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6" s="15"/>
      <c r="D196" s="20"/>
      <c r="E196" s="54"/>
      <c r="F196" s="54"/>
      <c r="G196" s="20"/>
      <c r="H196" s="76"/>
      <c r="I196" s="54"/>
      <c r="J196" s="20" t="str">
        <f>IF(I196="","",IFERROR(VLOOKUP(I196,Gemeindeverzeichnis!$P$2:$Q$2188,2,FALSE),"Ort bitte manuell eintragen"))</f>
        <v/>
      </c>
      <c r="K196" s="15"/>
      <c r="L196" s="54"/>
      <c r="M196" s="54"/>
      <c r="N196" s="75"/>
      <c r="O196" s="54"/>
      <c r="P196" s="54" t="str">
        <f>IF(O196="","",IFERROR(VLOOKUP(O196,Gemeindeverzeichnis!$P$2:$Q$2188,2,FALSE),"Ort bitte manuell eintragen"))</f>
        <v/>
      </c>
      <c r="Q196" s="15"/>
      <c r="R196" s="20"/>
      <c r="S196" s="44"/>
      <c r="T196" s="20"/>
      <c r="U196" s="15"/>
      <c r="V196" s="55"/>
      <c r="W196" s="56"/>
      <c r="X196" s="56"/>
      <c r="Y196" s="15"/>
      <c r="Z196" s="57"/>
      <c r="AA196" s="15"/>
      <c r="AB196" s="58"/>
      <c r="AC196" s="54"/>
      <c r="AD196" s="15"/>
      <c r="AE196" s="20"/>
      <c r="AF196" s="20"/>
      <c r="AG196" s="16"/>
      <c r="AH196" s="59">
        <f t="shared" si="2"/>
        <v>1900</v>
      </c>
      <c r="AI196" s="59" t="str">
        <f>IF(Tabelle1[[#This Row],[Uhrzeit von]]="","",Tabelle1[[#This Row],[Uhrzeit bis]]-Tabelle1[[#This Row],[Uhrzeit von]])</f>
        <v/>
      </c>
    </row>
    <row r="197" spans="1:35" x14ac:dyDescent="0.25">
      <c r="A197" s="23" t="str">
        <f>IF(Tabelle1[[#This Row],[Unternehmen]]="","",A196+1)</f>
        <v/>
      </c>
      <c r="B1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7" s="15"/>
      <c r="D197" s="20"/>
      <c r="E197" s="54"/>
      <c r="F197" s="54"/>
      <c r="G197" s="20"/>
      <c r="H197" s="76"/>
      <c r="I197" s="54"/>
      <c r="J197" s="20" t="str">
        <f>IF(I197="","",IFERROR(VLOOKUP(I197,Gemeindeverzeichnis!$P$2:$Q$2188,2,FALSE),"Ort bitte manuell eintragen"))</f>
        <v/>
      </c>
      <c r="K197" s="15"/>
      <c r="L197" s="54"/>
      <c r="M197" s="54"/>
      <c r="N197" s="75"/>
      <c r="O197" s="54"/>
      <c r="P197" s="54" t="str">
        <f>IF(O197="","",IFERROR(VLOOKUP(O197,Gemeindeverzeichnis!$P$2:$Q$2188,2,FALSE),"Ort bitte manuell eintragen"))</f>
        <v/>
      </c>
      <c r="Q197" s="15"/>
      <c r="R197" s="20"/>
      <c r="S197" s="44"/>
      <c r="T197" s="20"/>
      <c r="U197" s="15"/>
      <c r="V197" s="55"/>
      <c r="W197" s="56"/>
      <c r="X197" s="56"/>
      <c r="Y197" s="15"/>
      <c r="Z197" s="57"/>
      <c r="AA197" s="15"/>
      <c r="AB197" s="58"/>
      <c r="AC197" s="54"/>
      <c r="AD197" s="15"/>
      <c r="AE197" s="20"/>
      <c r="AF197" s="20"/>
      <c r="AG197" s="16"/>
      <c r="AH197" s="59">
        <f t="shared" si="2"/>
        <v>1900</v>
      </c>
      <c r="AI197" s="59" t="str">
        <f>IF(Tabelle1[[#This Row],[Uhrzeit von]]="","",Tabelle1[[#This Row],[Uhrzeit bis]]-Tabelle1[[#This Row],[Uhrzeit von]])</f>
        <v/>
      </c>
    </row>
    <row r="198" spans="1:35" x14ac:dyDescent="0.25">
      <c r="A198" s="23" t="str">
        <f>IF(Tabelle1[[#This Row],[Unternehmen]]="","",A197+1)</f>
        <v/>
      </c>
      <c r="B1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8" s="15"/>
      <c r="D198" s="20"/>
      <c r="E198" s="54"/>
      <c r="F198" s="54"/>
      <c r="G198" s="20"/>
      <c r="H198" s="76"/>
      <c r="I198" s="54"/>
      <c r="J198" s="20" t="str">
        <f>IF(I198="","",IFERROR(VLOOKUP(I198,Gemeindeverzeichnis!$P$2:$Q$2188,2,FALSE),"Ort bitte manuell eintragen"))</f>
        <v/>
      </c>
      <c r="K198" s="15"/>
      <c r="L198" s="54"/>
      <c r="M198" s="54"/>
      <c r="N198" s="75"/>
      <c r="O198" s="54"/>
      <c r="P198" s="54" t="str">
        <f>IF(O198="","",IFERROR(VLOOKUP(O198,Gemeindeverzeichnis!$P$2:$Q$2188,2,FALSE),"Ort bitte manuell eintragen"))</f>
        <v/>
      </c>
      <c r="Q198" s="15"/>
      <c r="R198" s="20"/>
      <c r="S198" s="44"/>
      <c r="T198" s="20"/>
      <c r="U198" s="15"/>
      <c r="V198" s="55"/>
      <c r="W198" s="56"/>
      <c r="X198" s="56"/>
      <c r="Y198" s="15"/>
      <c r="Z198" s="57"/>
      <c r="AA198" s="15"/>
      <c r="AB198" s="58"/>
      <c r="AC198" s="54"/>
      <c r="AD198" s="15"/>
      <c r="AE198" s="20"/>
      <c r="AF198" s="20"/>
      <c r="AG198" s="16"/>
      <c r="AH198" s="59">
        <f t="shared" si="2"/>
        <v>1900</v>
      </c>
      <c r="AI198" s="59" t="str">
        <f>IF(Tabelle1[[#This Row],[Uhrzeit von]]="","",Tabelle1[[#This Row],[Uhrzeit bis]]-Tabelle1[[#This Row],[Uhrzeit von]])</f>
        <v/>
      </c>
    </row>
    <row r="199" spans="1:35" x14ac:dyDescent="0.25">
      <c r="A199" s="23" t="str">
        <f>IF(Tabelle1[[#This Row],[Unternehmen]]="","",A198+1)</f>
        <v/>
      </c>
      <c r="B1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99" s="15"/>
      <c r="D199" s="20"/>
      <c r="E199" s="54"/>
      <c r="F199" s="54"/>
      <c r="G199" s="20"/>
      <c r="H199" s="76"/>
      <c r="I199" s="54"/>
      <c r="J199" s="20" t="str">
        <f>IF(I199="","",IFERROR(VLOOKUP(I199,Gemeindeverzeichnis!$P$2:$Q$2188,2,FALSE),"Ort bitte manuell eintragen"))</f>
        <v/>
      </c>
      <c r="K199" s="15"/>
      <c r="L199" s="54"/>
      <c r="M199" s="54"/>
      <c r="N199" s="75"/>
      <c r="O199" s="54"/>
      <c r="P199" s="54" t="str">
        <f>IF(O199="","",IFERROR(VLOOKUP(O199,Gemeindeverzeichnis!$P$2:$Q$2188,2,FALSE),"Ort bitte manuell eintragen"))</f>
        <v/>
      </c>
      <c r="Q199" s="15"/>
      <c r="R199" s="20"/>
      <c r="S199" s="44"/>
      <c r="T199" s="20"/>
      <c r="U199" s="15"/>
      <c r="V199" s="55"/>
      <c r="W199" s="56"/>
      <c r="X199" s="56"/>
      <c r="Y199" s="15"/>
      <c r="Z199" s="57"/>
      <c r="AA199" s="15"/>
      <c r="AB199" s="58"/>
      <c r="AC199" s="54"/>
      <c r="AD199" s="15"/>
      <c r="AE199" s="20"/>
      <c r="AF199" s="20"/>
      <c r="AG199" s="16"/>
      <c r="AH199" s="59">
        <f t="shared" si="2"/>
        <v>1900</v>
      </c>
      <c r="AI199" s="59" t="str">
        <f>IF(Tabelle1[[#This Row],[Uhrzeit von]]="","",Tabelle1[[#This Row],[Uhrzeit bis]]-Tabelle1[[#This Row],[Uhrzeit von]])</f>
        <v/>
      </c>
    </row>
    <row r="200" spans="1:35" x14ac:dyDescent="0.25">
      <c r="A200" s="23" t="str">
        <f>IF(Tabelle1[[#This Row],[Unternehmen]]="","",A199+1)</f>
        <v/>
      </c>
      <c r="B2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0" s="15"/>
      <c r="D200" s="20"/>
      <c r="E200" s="54"/>
      <c r="F200" s="54"/>
      <c r="G200" s="20"/>
      <c r="H200" s="76"/>
      <c r="I200" s="54"/>
      <c r="J200" s="20" t="str">
        <f>IF(I200="","",IFERROR(VLOOKUP(I200,Gemeindeverzeichnis!$P$2:$Q$2188,2,FALSE),"Ort bitte manuell eintragen"))</f>
        <v/>
      </c>
      <c r="K200" s="15"/>
      <c r="L200" s="54"/>
      <c r="M200" s="54"/>
      <c r="N200" s="75"/>
      <c r="O200" s="54"/>
      <c r="P200" s="54" t="str">
        <f>IF(O200="","",IFERROR(VLOOKUP(O200,Gemeindeverzeichnis!$P$2:$Q$2188,2,FALSE),"Ort bitte manuell eintragen"))</f>
        <v/>
      </c>
      <c r="Q200" s="15"/>
      <c r="R200" s="20"/>
      <c r="S200" s="44"/>
      <c r="T200" s="20"/>
      <c r="U200" s="15"/>
      <c r="V200" s="55"/>
      <c r="W200" s="56"/>
      <c r="X200" s="56"/>
      <c r="Y200" s="15"/>
      <c r="Z200" s="57"/>
      <c r="AA200" s="15"/>
      <c r="AB200" s="58"/>
      <c r="AC200" s="54"/>
      <c r="AD200" s="15"/>
      <c r="AE200" s="20"/>
      <c r="AF200" s="20"/>
      <c r="AG200" s="16"/>
      <c r="AH200" s="59">
        <f t="shared" si="2"/>
        <v>1900</v>
      </c>
      <c r="AI200" s="59" t="str">
        <f>IF(Tabelle1[[#This Row],[Uhrzeit von]]="","",Tabelle1[[#This Row],[Uhrzeit bis]]-Tabelle1[[#This Row],[Uhrzeit von]])</f>
        <v/>
      </c>
    </row>
    <row r="201" spans="1:35" x14ac:dyDescent="0.25">
      <c r="A201" s="23" t="str">
        <f>IF(Tabelle1[[#This Row],[Unternehmen]]="","",A200+1)</f>
        <v/>
      </c>
      <c r="B2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1" s="15"/>
      <c r="D201" s="20"/>
      <c r="E201" s="54"/>
      <c r="F201" s="54"/>
      <c r="G201" s="20"/>
      <c r="H201" s="76"/>
      <c r="I201" s="54"/>
      <c r="J201" s="20" t="str">
        <f>IF(I201="","",IFERROR(VLOOKUP(I201,Gemeindeverzeichnis!$P$2:$Q$2188,2,FALSE),"Ort bitte manuell eintragen"))</f>
        <v/>
      </c>
      <c r="K201" s="15"/>
      <c r="L201" s="54"/>
      <c r="M201" s="54"/>
      <c r="N201" s="75"/>
      <c r="O201" s="54"/>
      <c r="P201" s="54" t="str">
        <f>IF(O201="","",IFERROR(VLOOKUP(O201,Gemeindeverzeichnis!$P$2:$Q$2188,2,FALSE),"Ort bitte manuell eintragen"))</f>
        <v/>
      </c>
      <c r="Q201" s="15"/>
      <c r="R201" s="20"/>
      <c r="S201" s="44"/>
      <c r="T201" s="20"/>
      <c r="U201" s="15"/>
      <c r="V201" s="55"/>
      <c r="W201" s="56"/>
      <c r="X201" s="56"/>
      <c r="Y201" s="15"/>
      <c r="Z201" s="57"/>
      <c r="AA201" s="15"/>
      <c r="AB201" s="58"/>
      <c r="AC201" s="54"/>
      <c r="AD201" s="15"/>
      <c r="AE201" s="20"/>
      <c r="AF201" s="20"/>
      <c r="AG201" s="16"/>
      <c r="AH201" s="59">
        <f t="shared" si="2"/>
        <v>1900</v>
      </c>
      <c r="AI201" s="59" t="str">
        <f>IF(Tabelle1[[#This Row],[Uhrzeit von]]="","",Tabelle1[[#This Row],[Uhrzeit bis]]-Tabelle1[[#This Row],[Uhrzeit von]])</f>
        <v/>
      </c>
    </row>
    <row r="202" spans="1:35" x14ac:dyDescent="0.25">
      <c r="A202" s="23" t="str">
        <f>IF(Tabelle1[[#This Row],[Unternehmen]]="","",A201+1)</f>
        <v/>
      </c>
      <c r="B2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2" s="15"/>
      <c r="D202" s="20"/>
      <c r="E202" s="54"/>
      <c r="F202" s="54"/>
      <c r="G202" s="20"/>
      <c r="H202" s="76"/>
      <c r="I202" s="54"/>
      <c r="J202" s="20" t="str">
        <f>IF(I202="","",IFERROR(VLOOKUP(I202,Gemeindeverzeichnis!$P$2:$Q$2188,2,FALSE),"Ort bitte manuell eintragen"))</f>
        <v/>
      </c>
      <c r="K202" s="15"/>
      <c r="L202" s="54"/>
      <c r="M202" s="54"/>
      <c r="N202" s="75"/>
      <c r="O202" s="54"/>
      <c r="P202" s="54" t="str">
        <f>IF(O202="","",IFERROR(VLOOKUP(O202,Gemeindeverzeichnis!$P$2:$Q$2188,2,FALSE),"Ort bitte manuell eintragen"))</f>
        <v/>
      </c>
      <c r="Q202" s="15"/>
      <c r="R202" s="20"/>
      <c r="S202" s="44"/>
      <c r="T202" s="20"/>
      <c r="U202" s="15"/>
      <c r="V202" s="55"/>
      <c r="W202" s="56"/>
      <c r="X202" s="56"/>
      <c r="Y202" s="15"/>
      <c r="Z202" s="57"/>
      <c r="AA202" s="15"/>
      <c r="AB202" s="58"/>
      <c r="AC202" s="54"/>
      <c r="AD202" s="15"/>
      <c r="AE202" s="20"/>
      <c r="AF202" s="20"/>
      <c r="AG202" s="16"/>
      <c r="AH202" s="59">
        <f t="shared" si="2"/>
        <v>1900</v>
      </c>
      <c r="AI202" s="59" t="str">
        <f>IF(Tabelle1[[#This Row],[Uhrzeit von]]="","",Tabelle1[[#This Row],[Uhrzeit bis]]-Tabelle1[[#This Row],[Uhrzeit von]])</f>
        <v/>
      </c>
    </row>
    <row r="203" spans="1:35" x14ac:dyDescent="0.25">
      <c r="A203" s="23" t="str">
        <f>IF(Tabelle1[[#This Row],[Unternehmen]]="","",A202+1)</f>
        <v/>
      </c>
      <c r="B2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3" s="15"/>
      <c r="D203" s="20"/>
      <c r="E203" s="54"/>
      <c r="F203" s="54"/>
      <c r="G203" s="20"/>
      <c r="H203" s="76"/>
      <c r="I203" s="54"/>
      <c r="J203" s="20" t="str">
        <f>IF(I203="","",IFERROR(VLOOKUP(I203,Gemeindeverzeichnis!$P$2:$Q$2188,2,FALSE),"Ort bitte manuell eintragen"))</f>
        <v/>
      </c>
      <c r="K203" s="15"/>
      <c r="L203" s="54"/>
      <c r="M203" s="54"/>
      <c r="N203" s="75"/>
      <c r="O203" s="54"/>
      <c r="P203" s="54" t="str">
        <f>IF(O203="","",IFERROR(VLOOKUP(O203,Gemeindeverzeichnis!$P$2:$Q$2188,2,FALSE),"Ort bitte manuell eintragen"))</f>
        <v/>
      </c>
      <c r="Q203" s="15"/>
      <c r="R203" s="20"/>
      <c r="S203" s="44"/>
      <c r="T203" s="20"/>
      <c r="U203" s="15"/>
      <c r="V203" s="55"/>
      <c r="W203" s="56"/>
      <c r="X203" s="56"/>
      <c r="Y203" s="15"/>
      <c r="Z203" s="57"/>
      <c r="AA203" s="15"/>
      <c r="AB203" s="58"/>
      <c r="AC203" s="54"/>
      <c r="AD203" s="15"/>
      <c r="AE203" s="20"/>
      <c r="AF203" s="20"/>
      <c r="AG203" s="16"/>
      <c r="AH203" s="59">
        <f t="shared" si="2"/>
        <v>1900</v>
      </c>
      <c r="AI203" s="59" t="str">
        <f>IF(Tabelle1[[#This Row],[Uhrzeit von]]="","",Tabelle1[[#This Row],[Uhrzeit bis]]-Tabelle1[[#This Row],[Uhrzeit von]])</f>
        <v/>
      </c>
    </row>
    <row r="204" spans="1:35" x14ac:dyDescent="0.25">
      <c r="A204" s="23" t="str">
        <f>IF(Tabelle1[[#This Row],[Unternehmen]]="","",A203+1)</f>
        <v/>
      </c>
      <c r="B2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4" s="15"/>
      <c r="D204" s="20"/>
      <c r="E204" s="54"/>
      <c r="F204" s="54"/>
      <c r="G204" s="20"/>
      <c r="H204" s="76"/>
      <c r="I204" s="54"/>
      <c r="J204" s="20" t="str">
        <f>IF(I204="","",IFERROR(VLOOKUP(I204,Gemeindeverzeichnis!$P$2:$Q$2188,2,FALSE),"Ort bitte manuell eintragen"))</f>
        <v/>
      </c>
      <c r="K204" s="15"/>
      <c r="L204" s="54"/>
      <c r="M204" s="54"/>
      <c r="N204" s="75"/>
      <c r="O204" s="54"/>
      <c r="P204" s="54" t="str">
        <f>IF(O204="","",IFERROR(VLOOKUP(O204,Gemeindeverzeichnis!$P$2:$Q$2188,2,FALSE),"Ort bitte manuell eintragen"))</f>
        <v/>
      </c>
      <c r="Q204" s="15"/>
      <c r="R204" s="20"/>
      <c r="S204" s="44"/>
      <c r="T204" s="20"/>
      <c r="U204" s="15"/>
      <c r="V204" s="55"/>
      <c r="W204" s="56"/>
      <c r="X204" s="56"/>
      <c r="Y204" s="15"/>
      <c r="Z204" s="57"/>
      <c r="AA204" s="15"/>
      <c r="AB204" s="58"/>
      <c r="AC204" s="54"/>
      <c r="AD204" s="15"/>
      <c r="AE204" s="20"/>
      <c r="AF204" s="20"/>
      <c r="AG204" s="16"/>
      <c r="AH204" s="59">
        <f t="shared" ref="AH204:AH267" si="3">YEAR(V204)</f>
        <v>1900</v>
      </c>
      <c r="AI204" s="59" t="str">
        <f>IF(Tabelle1[[#This Row],[Uhrzeit von]]="","",Tabelle1[[#This Row],[Uhrzeit bis]]-Tabelle1[[#This Row],[Uhrzeit von]])</f>
        <v/>
      </c>
    </row>
    <row r="205" spans="1:35" x14ac:dyDescent="0.25">
      <c r="A205" s="23" t="str">
        <f>IF(Tabelle1[[#This Row],[Unternehmen]]="","",A204+1)</f>
        <v/>
      </c>
      <c r="B2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5" s="15"/>
      <c r="D205" s="20"/>
      <c r="E205" s="54"/>
      <c r="F205" s="54"/>
      <c r="G205" s="20"/>
      <c r="H205" s="76"/>
      <c r="I205" s="54"/>
      <c r="J205" s="20" t="str">
        <f>IF(I205="","",IFERROR(VLOOKUP(I205,Gemeindeverzeichnis!$P$2:$Q$2188,2,FALSE),"Ort bitte manuell eintragen"))</f>
        <v/>
      </c>
      <c r="K205" s="15"/>
      <c r="L205" s="54"/>
      <c r="M205" s="54"/>
      <c r="N205" s="75"/>
      <c r="O205" s="54"/>
      <c r="P205" s="54" t="str">
        <f>IF(O205="","",IFERROR(VLOOKUP(O205,Gemeindeverzeichnis!$P$2:$Q$2188,2,FALSE),"Ort bitte manuell eintragen"))</f>
        <v/>
      </c>
      <c r="Q205" s="15"/>
      <c r="R205" s="20"/>
      <c r="S205" s="44"/>
      <c r="T205" s="20"/>
      <c r="U205" s="15"/>
      <c r="V205" s="55"/>
      <c r="W205" s="56"/>
      <c r="X205" s="56"/>
      <c r="Y205" s="15"/>
      <c r="Z205" s="57"/>
      <c r="AA205" s="15"/>
      <c r="AB205" s="58"/>
      <c r="AC205" s="54"/>
      <c r="AD205" s="15"/>
      <c r="AE205" s="20"/>
      <c r="AF205" s="20"/>
      <c r="AG205" s="16"/>
      <c r="AH205" s="59">
        <f t="shared" si="3"/>
        <v>1900</v>
      </c>
      <c r="AI205" s="59" t="str">
        <f>IF(Tabelle1[[#This Row],[Uhrzeit von]]="","",Tabelle1[[#This Row],[Uhrzeit bis]]-Tabelle1[[#This Row],[Uhrzeit von]])</f>
        <v/>
      </c>
    </row>
    <row r="206" spans="1:35" x14ac:dyDescent="0.25">
      <c r="A206" s="23" t="str">
        <f>IF(Tabelle1[[#This Row],[Unternehmen]]="","",A205+1)</f>
        <v/>
      </c>
      <c r="B2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6" s="15"/>
      <c r="D206" s="20"/>
      <c r="E206" s="54"/>
      <c r="F206" s="54"/>
      <c r="G206" s="20"/>
      <c r="H206" s="76"/>
      <c r="I206" s="54"/>
      <c r="J206" s="20" t="str">
        <f>IF(I206="","",IFERROR(VLOOKUP(I206,Gemeindeverzeichnis!$P$2:$Q$2188,2,FALSE),"Ort bitte manuell eintragen"))</f>
        <v/>
      </c>
      <c r="K206" s="15"/>
      <c r="L206" s="54"/>
      <c r="M206" s="54"/>
      <c r="N206" s="75"/>
      <c r="O206" s="54"/>
      <c r="P206" s="54" t="str">
        <f>IF(O206="","",IFERROR(VLOOKUP(O206,Gemeindeverzeichnis!$P$2:$Q$2188,2,FALSE),"Ort bitte manuell eintragen"))</f>
        <v/>
      </c>
      <c r="Q206" s="15"/>
      <c r="R206" s="20"/>
      <c r="S206" s="44"/>
      <c r="T206" s="20"/>
      <c r="U206" s="15"/>
      <c r="V206" s="55"/>
      <c r="W206" s="56"/>
      <c r="X206" s="56"/>
      <c r="Y206" s="15"/>
      <c r="Z206" s="57"/>
      <c r="AA206" s="15"/>
      <c r="AB206" s="58"/>
      <c r="AC206" s="54"/>
      <c r="AD206" s="15"/>
      <c r="AE206" s="20"/>
      <c r="AF206" s="20"/>
      <c r="AG206" s="16"/>
      <c r="AH206" s="59">
        <f t="shared" si="3"/>
        <v>1900</v>
      </c>
      <c r="AI206" s="59" t="str">
        <f>IF(Tabelle1[[#This Row],[Uhrzeit von]]="","",Tabelle1[[#This Row],[Uhrzeit bis]]-Tabelle1[[#This Row],[Uhrzeit von]])</f>
        <v/>
      </c>
    </row>
    <row r="207" spans="1:35" x14ac:dyDescent="0.25">
      <c r="A207" s="23" t="str">
        <f>IF(Tabelle1[[#This Row],[Unternehmen]]="","",A206+1)</f>
        <v/>
      </c>
      <c r="B2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7" s="15"/>
      <c r="D207" s="20"/>
      <c r="E207" s="54"/>
      <c r="F207" s="54"/>
      <c r="G207" s="20"/>
      <c r="H207" s="76"/>
      <c r="I207" s="54"/>
      <c r="J207" s="20" t="str">
        <f>IF(I207="","",IFERROR(VLOOKUP(I207,Gemeindeverzeichnis!$P$2:$Q$2188,2,FALSE),"Ort bitte manuell eintragen"))</f>
        <v/>
      </c>
      <c r="K207" s="15"/>
      <c r="L207" s="54"/>
      <c r="M207" s="54"/>
      <c r="N207" s="75"/>
      <c r="O207" s="54"/>
      <c r="P207" s="54" t="str">
        <f>IF(O207="","",IFERROR(VLOOKUP(O207,Gemeindeverzeichnis!$P$2:$Q$2188,2,FALSE),"Ort bitte manuell eintragen"))</f>
        <v/>
      </c>
      <c r="Q207" s="15"/>
      <c r="R207" s="20"/>
      <c r="S207" s="44"/>
      <c r="T207" s="20"/>
      <c r="U207" s="15"/>
      <c r="V207" s="55"/>
      <c r="W207" s="56"/>
      <c r="X207" s="56"/>
      <c r="Y207" s="15"/>
      <c r="Z207" s="57"/>
      <c r="AA207" s="15"/>
      <c r="AB207" s="58"/>
      <c r="AC207" s="54"/>
      <c r="AD207" s="15"/>
      <c r="AE207" s="20"/>
      <c r="AF207" s="20"/>
      <c r="AG207" s="16"/>
      <c r="AH207" s="59">
        <f t="shared" si="3"/>
        <v>1900</v>
      </c>
      <c r="AI207" s="59" t="str">
        <f>IF(Tabelle1[[#This Row],[Uhrzeit von]]="","",Tabelle1[[#This Row],[Uhrzeit bis]]-Tabelle1[[#This Row],[Uhrzeit von]])</f>
        <v/>
      </c>
    </row>
    <row r="208" spans="1:35" x14ac:dyDescent="0.25">
      <c r="A208" s="23" t="str">
        <f>IF(Tabelle1[[#This Row],[Unternehmen]]="","",A207+1)</f>
        <v/>
      </c>
      <c r="B2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8" s="15"/>
      <c r="D208" s="20"/>
      <c r="E208" s="54"/>
      <c r="F208" s="54"/>
      <c r="G208" s="20"/>
      <c r="H208" s="76"/>
      <c r="I208" s="54"/>
      <c r="J208" s="20" t="str">
        <f>IF(I208="","",IFERROR(VLOOKUP(I208,Gemeindeverzeichnis!$P$2:$Q$2188,2,FALSE),"Ort bitte manuell eintragen"))</f>
        <v/>
      </c>
      <c r="K208" s="15"/>
      <c r="L208" s="54"/>
      <c r="M208" s="54"/>
      <c r="N208" s="75"/>
      <c r="O208" s="54"/>
      <c r="P208" s="54" t="str">
        <f>IF(O208="","",IFERROR(VLOOKUP(O208,Gemeindeverzeichnis!$P$2:$Q$2188,2,FALSE),"Ort bitte manuell eintragen"))</f>
        <v/>
      </c>
      <c r="Q208" s="15"/>
      <c r="R208" s="20"/>
      <c r="S208" s="44"/>
      <c r="T208" s="20"/>
      <c r="U208" s="15"/>
      <c r="V208" s="55"/>
      <c r="W208" s="56"/>
      <c r="X208" s="56"/>
      <c r="Y208" s="15"/>
      <c r="Z208" s="57"/>
      <c r="AA208" s="15"/>
      <c r="AB208" s="58"/>
      <c r="AC208" s="54"/>
      <c r="AD208" s="15"/>
      <c r="AE208" s="20"/>
      <c r="AF208" s="20"/>
      <c r="AG208" s="16"/>
      <c r="AH208" s="59">
        <f t="shared" si="3"/>
        <v>1900</v>
      </c>
      <c r="AI208" s="59" t="str">
        <f>IF(Tabelle1[[#This Row],[Uhrzeit von]]="","",Tabelle1[[#This Row],[Uhrzeit bis]]-Tabelle1[[#This Row],[Uhrzeit von]])</f>
        <v/>
      </c>
    </row>
    <row r="209" spans="1:35" x14ac:dyDescent="0.25">
      <c r="A209" s="23" t="str">
        <f>IF(Tabelle1[[#This Row],[Unternehmen]]="","",A208+1)</f>
        <v/>
      </c>
      <c r="B2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09" s="15"/>
      <c r="D209" s="20"/>
      <c r="E209" s="54"/>
      <c r="F209" s="54"/>
      <c r="G209" s="20"/>
      <c r="H209" s="76"/>
      <c r="I209" s="54"/>
      <c r="J209" s="20" t="str">
        <f>IF(I209="","",IFERROR(VLOOKUP(I209,Gemeindeverzeichnis!$P$2:$Q$2188,2,FALSE),"Ort bitte manuell eintragen"))</f>
        <v/>
      </c>
      <c r="K209" s="15"/>
      <c r="L209" s="54"/>
      <c r="M209" s="54"/>
      <c r="N209" s="75"/>
      <c r="O209" s="54"/>
      <c r="P209" s="54" t="str">
        <f>IF(O209="","",IFERROR(VLOOKUP(O209,Gemeindeverzeichnis!$P$2:$Q$2188,2,FALSE),"Ort bitte manuell eintragen"))</f>
        <v/>
      </c>
      <c r="Q209" s="15"/>
      <c r="R209" s="20"/>
      <c r="S209" s="44"/>
      <c r="T209" s="20"/>
      <c r="U209" s="15"/>
      <c r="V209" s="55"/>
      <c r="W209" s="56"/>
      <c r="X209" s="56"/>
      <c r="Y209" s="15"/>
      <c r="Z209" s="57"/>
      <c r="AA209" s="15"/>
      <c r="AB209" s="58"/>
      <c r="AC209" s="54"/>
      <c r="AD209" s="15"/>
      <c r="AE209" s="20"/>
      <c r="AF209" s="20"/>
      <c r="AG209" s="16"/>
      <c r="AH209" s="59">
        <f t="shared" si="3"/>
        <v>1900</v>
      </c>
      <c r="AI209" s="59" t="str">
        <f>IF(Tabelle1[[#This Row],[Uhrzeit von]]="","",Tabelle1[[#This Row],[Uhrzeit bis]]-Tabelle1[[#This Row],[Uhrzeit von]])</f>
        <v/>
      </c>
    </row>
    <row r="210" spans="1:35" x14ac:dyDescent="0.25">
      <c r="A210" s="23" t="str">
        <f>IF(Tabelle1[[#This Row],[Unternehmen]]="","",A209+1)</f>
        <v/>
      </c>
      <c r="B2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0" s="15"/>
      <c r="D210" s="20"/>
      <c r="E210" s="54"/>
      <c r="F210" s="54"/>
      <c r="G210" s="20"/>
      <c r="H210" s="76"/>
      <c r="I210" s="54"/>
      <c r="J210" s="20" t="str">
        <f>IF(I210="","",IFERROR(VLOOKUP(I210,Gemeindeverzeichnis!$P$2:$Q$2188,2,FALSE),"Ort bitte manuell eintragen"))</f>
        <v/>
      </c>
      <c r="K210" s="15"/>
      <c r="L210" s="54"/>
      <c r="M210" s="54"/>
      <c r="N210" s="75"/>
      <c r="O210" s="54"/>
      <c r="P210" s="54" t="str">
        <f>IF(O210="","",IFERROR(VLOOKUP(O210,Gemeindeverzeichnis!$P$2:$Q$2188,2,FALSE),"Ort bitte manuell eintragen"))</f>
        <v/>
      </c>
      <c r="Q210" s="15"/>
      <c r="R210" s="20"/>
      <c r="S210" s="44"/>
      <c r="T210" s="20"/>
      <c r="U210" s="15"/>
      <c r="V210" s="55"/>
      <c r="W210" s="56"/>
      <c r="X210" s="56"/>
      <c r="Y210" s="15"/>
      <c r="Z210" s="57"/>
      <c r="AA210" s="15"/>
      <c r="AB210" s="58"/>
      <c r="AC210" s="54"/>
      <c r="AD210" s="15"/>
      <c r="AE210" s="20"/>
      <c r="AF210" s="20"/>
      <c r="AG210" s="16"/>
      <c r="AH210" s="59">
        <f t="shared" si="3"/>
        <v>1900</v>
      </c>
      <c r="AI210" s="59" t="str">
        <f>IF(Tabelle1[[#This Row],[Uhrzeit von]]="","",Tabelle1[[#This Row],[Uhrzeit bis]]-Tabelle1[[#This Row],[Uhrzeit von]])</f>
        <v/>
      </c>
    </row>
    <row r="211" spans="1:35" x14ac:dyDescent="0.25">
      <c r="A211" s="23" t="str">
        <f>IF(Tabelle1[[#This Row],[Unternehmen]]="","",A210+1)</f>
        <v/>
      </c>
      <c r="B2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1" s="15"/>
      <c r="D211" s="20"/>
      <c r="E211" s="54"/>
      <c r="F211" s="54"/>
      <c r="G211" s="20"/>
      <c r="H211" s="76"/>
      <c r="I211" s="54"/>
      <c r="J211" s="20" t="str">
        <f>IF(I211="","",IFERROR(VLOOKUP(I211,Gemeindeverzeichnis!$P$2:$Q$2188,2,FALSE),"Ort bitte manuell eintragen"))</f>
        <v/>
      </c>
      <c r="K211" s="15"/>
      <c r="L211" s="54"/>
      <c r="M211" s="54"/>
      <c r="N211" s="75"/>
      <c r="O211" s="54"/>
      <c r="P211" s="54" t="str">
        <f>IF(O211="","",IFERROR(VLOOKUP(O211,Gemeindeverzeichnis!$P$2:$Q$2188,2,FALSE),"Ort bitte manuell eintragen"))</f>
        <v/>
      </c>
      <c r="Q211" s="15"/>
      <c r="R211" s="20"/>
      <c r="S211" s="44"/>
      <c r="T211" s="20"/>
      <c r="U211" s="15"/>
      <c r="V211" s="55"/>
      <c r="W211" s="56"/>
      <c r="X211" s="56"/>
      <c r="Y211" s="15"/>
      <c r="Z211" s="57"/>
      <c r="AA211" s="15"/>
      <c r="AB211" s="58"/>
      <c r="AC211" s="54"/>
      <c r="AD211" s="15"/>
      <c r="AE211" s="20"/>
      <c r="AF211" s="20"/>
      <c r="AG211" s="16"/>
      <c r="AH211" s="59">
        <f t="shared" si="3"/>
        <v>1900</v>
      </c>
      <c r="AI211" s="59" t="str">
        <f>IF(Tabelle1[[#This Row],[Uhrzeit von]]="","",Tabelle1[[#This Row],[Uhrzeit bis]]-Tabelle1[[#This Row],[Uhrzeit von]])</f>
        <v/>
      </c>
    </row>
    <row r="212" spans="1:35" x14ac:dyDescent="0.25">
      <c r="A212" s="23" t="str">
        <f>IF(Tabelle1[[#This Row],[Unternehmen]]="","",A211+1)</f>
        <v/>
      </c>
      <c r="B2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2" s="15"/>
      <c r="D212" s="20"/>
      <c r="E212" s="54"/>
      <c r="F212" s="54"/>
      <c r="G212" s="20"/>
      <c r="H212" s="76"/>
      <c r="I212" s="54"/>
      <c r="J212" s="20" t="str">
        <f>IF(I212="","",IFERROR(VLOOKUP(I212,Gemeindeverzeichnis!$P$2:$Q$2188,2,FALSE),"Ort bitte manuell eintragen"))</f>
        <v/>
      </c>
      <c r="K212" s="15"/>
      <c r="L212" s="54"/>
      <c r="M212" s="54"/>
      <c r="N212" s="75"/>
      <c r="O212" s="54"/>
      <c r="P212" s="54" t="str">
        <f>IF(O212="","",IFERROR(VLOOKUP(O212,Gemeindeverzeichnis!$P$2:$Q$2188,2,FALSE),"Ort bitte manuell eintragen"))</f>
        <v/>
      </c>
      <c r="Q212" s="15"/>
      <c r="R212" s="20"/>
      <c r="S212" s="44"/>
      <c r="T212" s="20"/>
      <c r="U212" s="15"/>
      <c r="V212" s="55"/>
      <c r="W212" s="56"/>
      <c r="X212" s="56"/>
      <c r="Y212" s="15"/>
      <c r="Z212" s="57"/>
      <c r="AA212" s="15"/>
      <c r="AB212" s="58"/>
      <c r="AC212" s="54"/>
      <c r="AD212" s="15"/>
      <c r="AE212" s="20"/>
      <c r="AF212" s="20"/>
      <c r="AG212" s="16"/>
      <c r="AH212" s="59">
        <f t="shared" si="3"/>
        <v>1900</v>
      </c>
      <c r="AI212" s="59" t="str">
        <f>IF(Tabelle1[[#This Row],[Uhrzeit von]]="","",Tabelle1[[#This Row],[Uhrzeit bis]]-Tabelle1[[#This Row],[Uhrzeit von]])</f>
        <v/>
      </c>
    </row>
    <row r="213" spans="1:35" x14ac:dyDescent="0.25">
      <c r="A213" s="23" t="str">
        <f>IF(Tabelle1[[#This Row],[Unternehmen]]="","",A212+1)</f>
        <v/>
      </c>
      <c r="B2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3" s="15"/>
      <c r="D213" s="20"/>
      <c r="E213" s="54"/>
      <c r="F213" s="54"/>
      <c r="G213" s="20"/>
      <c r="H213" s="76"/>
      <c r="I213" s="54"/>
      <c r="J213" s="20" t="str">
        <f>IF(I213="","",IFERROR(VLOOKUP(I213,Gemeindeverzeichnis!$P$2:$Q$2188,2,FALSE),"Ort bitte manuell eintragen"))</f>
        <v/>
      </c>
      <c r="K213" s="15"/>
      <c r="L213" s="54"/>
      <c r="M213" s="54"/>
      <c r="N213" s="75"/>
      <c r="O213" s="54"/>
      <c r="P213" s="54" t="str">
        <f>IF(O213="","",IFERROR(VLOOKUP(O213,Gemeindeverzeichnis!$P$2:$Q$2188,2,FALSE),"Ort bitte manuell eintragen"))</f>
        <v/>
      </c>
      <c r="Q213" s="15"/>
      <c r="R213" s="20"/>
      <c r="S213" s="44"/>
      <c r="T213" s="20"/>
      <c r="U213" s="15"/>
      <c r="V213" s="55"/>
      <c r="W213" s="56"/>
      <c r="X213" s="56"/>
      <c r="Y213" s="15"/>
      <c r="Z213" s="57"/>
      <c r="AA213" s="15"/>
      <c r="AB213" s="58"/>
      <c r="AC213" s="54"/>
      <c r="AD213" s="15"/>
      <c r="AE213" s="20"/>
      <c r="AF213" s="20"/>
      <c r="AG213" s="16"/>
      <c r="AH213" s="59">
        <f t="shared" si="3"/>
        <v>1900</v>
      </c>
      <c r="AI213" s="59" t="str">
        <f>IF(Tabelle1[[#This Row],[Uhrzeit von]]="","",Tabelle1[[#This Row],[Uhrzeit bis]]-Tabelle1[[#This Row],[Uhrzeit von]])</f>
        <v/>
      </c>
    </row>
    <row r="214" spans="1:35" x14ac:dyDescent="0.25">
      <c r="A214" s="23" t="str">
        <f>IF(Tabelle1[[#This Row],[Unternehmen]]="","",A213+1)</f>
        <v/>
      </c>
      <c r="B2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4" s="15"/>
      <c r="D214" s="20"/>
      <c r="E214" s="54"/>
      <c r="F214" s="54"/>
      <c r="G214" s="20"/>
      <c r="H214" s="76"/>
      <c r="I214" s="54"/>
      <c r="J214" s="20" t="str">
        <f>IF(I214="","",IFERROR(VLOOKUP(I214,Gemeindeverzeichnis!$P$2:$Q$2188,2,FALSE),"Ort bitte manuell eintragen"))</f>
        <v/>
      </c>
      <c r="K214" s="15"/>
      <c r="L214" s="54"/>
      <c r="M214" s="54"/>
      <c r="N214" s="75"/>
      <c r="O214" s="54"/>
      <c r="P214" s="54" t="str">
        <f>IF(O214="","",IFERROR(VLOOKUP(O214,Gemeindeverzeichnis!$P$2:$Q$2188,2,FALSE),"Ort bitte manuell eintragen"))</f>
        <v/>
      </c>
      <c r="Q214" s="15"/>
      <c r="R214" s="20"/>
      <c r="S214" s="44"/>
      <c r="T214" s="20"/>
      <c r="U214" s="15"/>
      <c r="V214" s="55"/>
      <c r="W214" s="56"/>
      <c r="X214" s="56"/>
      <c r="Y214" s="15"/>
      <c r="Z214" s="57"/>
      <c r="AA214" s="15"/>
      <c r="AB214" s="58"/>
      <c r="AC214" s="54"/>
      <c r="AD214" s="15"/>
      <c r="AE214" s="20"/>
      <c r="AF214" s="20"/>
      <c r="AG214" s="16"/>
      <c r="AH214" s="59">
        <f t="shared" si="3"/>
        <v>1900</v>
      </c>
      <c r="AI214" s="59" t="str">
        <f>IF(Tabelle1[[#This Row],[Uhrzeit von]]="","",Tabelle1[[#This Row],[Uhrzeit bis]]-Tabelle1[[#This Row],[Uhrzeit von]])</f>
        <v/>
      </c>
    </row>
    <row r="215" spans="1:35" x14ac:dyDescent="0.25">
      <c r="A215" s="23" t="str">
        <f>IF(Tabelle1[[#This Row],[Unternehmen]]="","",A214+1)</f>
        <v/>
      </c>
      <c r="B2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5" s="15"/>
      <c r="D215" s="20"/>
      <c r="E215" s="54"/>
      <c r="F215" s="54"/>
      <c r="G215" s="20"/>
      <c r="H215" s="76"/>
      <c r="I215" s="54"/>
      <c r="J215" s="20" t="str">
        <f>IF(I215="","",IFERROR(VLOOKUP(I215,Gemeindeverzeichnis!$P$2:$Q$2188,2,FALSE),"Ort bitte manuell eintragen"))</f>
        <v/>
      </c>
      <c r="K215" s="15"/>
      <c r="L215" s="54"/>
      <c r="M215" s="54"/>
      <c r="N215" s="75"/>
      <c r="O215" s="54"/>
      <c r="P215" s="54" t="str">
        <f>IF(O215="","",IFERROR(VLOOKUP(O215,Gemeindeverzeichnis!$P$2:$Q$2188,2,FALSE),"Ort bitte manuell eintragen"))</f>
        <v/>
      </c>
      <c r="Q215" s="15"/>
      <c r="R215" s="20"/>
      <c r="S215" s="44"/>
      <c r="T215" s="20"/>
      <c r="U215" s="15"/>
      <c r="V215" s="55"/>
      <c r="W215" s="56"/>
      <c r="X215" s="56"/>
      <c r="Y215" s="15"/>
      <c r="Z215" s="57"/>
      <c r="AA215" s="15"/>
      <c r="AB215" s="58"/>
      <c r="AC215" s="54"/>
      <c r="AD215" s="15"/>
      <c r="AE215" s="20"/>
      <c r="AF215" s="20"/>
      <c r="AG215" s="16"/>
      <c r="AH215" s="59">
        <f t="shared" si="3"/>
        <v>1900</v>
      </c>
      <c r="AI215" s="59" t="str">
        <f>IF(Tabelle1[[#This Row],[Uhrzeit von]]="","",Tabelle1[[#This Row],[Uhrzeit bis]]-Tabelle1[[#This Row],[Uhrzeit von]])</f>
        <v/>
      </c>
    </row>
    <row r="216" spans="1:35" x14ac:dyDescent="0.25">
      <c r="A216" s="23" t="str">
        <f>IF(Tabelle1[[#This Row],[Unternehmen]]="","",A215+1)</f>
        <v/>
      </c>
      <c r="B2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6" s="15"/>
      <c r="D216" s="20"/>
      <c r="E216" s="54"/>
      <c r="F216" s="54"/>
      <c r="G216" s="20"/>
      <c r="H216" s="76"/>
      <c r="I216" s="54"/>
      <c r="J216" s="20" t="str">
        <f>IF(I216="","",IFERROR(VLOOKUP(I216,Gemeindeverzeichnis!$P$2:$Q$2188,2,FALSE),"Ort bitte manuell eintragen"))</f>
        <v/>
      </c>
      <c r="K216" s="15"/>
      <c r="L216" s="54"/>
      <c r="M216" s="54"/>
      <c r="N216" s="75"/>
      <c r="O216" s="54"/>
      <c r="P216" s="54" t="str">
        <f>IF(O216="","",IFERROR(VLOOKUP(O216,Gemeindeverzeichnis!$P$2:$Q$2188,2,FALSE),"Ort bitte manuell eintragen"))</f>
        <v/>
      </c>
      <c r="Q216" s="15"/>
      <c r="R216" s="20"/>
      <c r="S216" s="44"/>
      <c r="T216" s="20"/>
      <c r="U216" s="15"/>
      <c r="V216" s="55"/>
      <c r="W216" s="56"/>
      <c r="X216" s="56"/>
      <c r="Y216" s="15"/>
      <c r="Z216" s="57"/>
      <c r="AA216" s="15"/>
      <c r="AB216" s="58"/>
      <c r="AC216" s="54"/>
      <c r="AD216" s="15"/>
      <c r="AE216" s="20"/>
      <c r="AF216" s="20"/>
      <c r="AG216" s="16"/>
      <c r="AH216" s="59">
        <f t="shared" si="3"/>
        <v>1900</v>
      </c>
      <c r="AI216" s="59" t="str">
        <f>IF(Tabelle1[[#This Row],[Uhrzeit von]]="","",Tabelle1[[#This Row],[Uhrzeit bis]]-Tabelle1[[#This Row],[Uhrzeit von]])</f>
        <v/>
      </c>
    </row>
    <row r="217" spans="1:35" x14ac:dyDescent="0.25">
      <c r="A217" s="23" t="str">
        <f>IF(Tabelle1[[#This Row],[Unternehmen]]="","",A216+1)</f>
        <v/>
      </c>
      <c r="B2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7" s="15"/>
      <c r="D217" s="20"/>
      <c r="E217" s="54"/>
      <c r="F217" s="54"/>
      <c r="G217" s="20"/>
      <c r="H217" s="76"/>
      <c r="I217" s="54"/>
      <c r="J217" s="20" t="str">
        <f>IF(I217="","",IFERROR(VLOOKUP(I217,Gemeindeverzeichnis!$P$2:$Q$2188,2,FALSE),"Ort bitte manuell eintragen"))</f>
        <v/>
      </c>
      <c r="K217" s="15"/>
      <c r="L217" s="54"/>
      <c r="M217" s="54"/>
      <c r="N217" s="75"/>
      <c r="O217" s="54"/>
      <c r="P217" s="54" t="str">
        <f>IF(O217="","",IFERROR(VLOOKUP(O217,Gemeindeverzeichnis!$P$2:$Q$2188,2,FALSE),"Ort bitte manuell eintragen"))</f>
        <v/>
      </c>
      <c r="Q217" s="15"/>
      <c r="R217" s="20"/>
      <c r="S217" s="44"/>
      <c r="T217" s="20"/>
      <c r="U217" s="15"/>
      <c r="V217" s="55"/>
      <c r="W217" s="56"/>
      <c r="X217" s="56"/>
      <c r="Y217" s="15"/>
      <c r="Z217" s="57"/>
      <c r="AA217" s="15"/>
      <c r="AB217" s="58"/>
      <c r="AC217" s="54"/>
      <c r="AD217" s="15"/>
      <c r="AE217" s="20"/>
      <c r="AF217" s="20"/>
      <c r="AG217" s="16"/>
      <c r="AH217" s="59">
        <f t="shared" si="3"/>
        <v>1900</v>
      </c>
      <c r="AI217" s="59" t="str">
        <f>IF(Tabelle1[[#This Row],[Uhrzeit von]]="","",Tabelle1[[#This Row],[Uhrzeit bis]]-Tabelle1[[#This Row],[Uhrzeit von]])</f>
        <v/>
      </c>
    </row>
    <row r="218" spans="1:35" x14ac:dyDescent="0.25">
      <c r="A218" s="23" t="str">
        <f>IF(Tabelle1[[#This Row],[Unternehmen]]="","",A217+1)</f>
        <v/>
      </c>
      <c r="B2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8" s="15"/>
      <c r="D218" s="20"/>
      <c r="E218" s="54"/>
      <c r="F218" s="54"/>
      <c r="G218" s="20"/>
      <c r="H218" s="76"/>
      <c r="I218" s="54"/>
      <c r="J218" s="20" t="str">
        <f>IF(I218="","",IFERROR(VLOOKUP(I218,Gemeindeverzeichnis!$P$2:$Q$2188,2,FALSE),"Ort bitte manuell eintragen"))</f>
        <v/>
      </c>
      <c r="K218" s="15"/>
      <c r="L218" s="54"/>
      <c r="M218" s="54"/>
      <c r="N218" s="75"/>
      <c r="O218" s="54"/>
      <c r="P218" s="54" t="str">
        <f>IF(O218="","",IFERROR(VLOOKUP(O218,Gemeindeverzeichnis!$P$2:$Q$2188,2,FALSE),"Ort bitte manuell eintragen"))</f>
        <v/>
      </c>
      <c r="Q218" s="15"/>
      <c r="R218" s="20"/>
      <c r="S218" s="44"/>
      <c r="T218" s="20"/>
      <c r="U218" s="15"/>
      <c r="V218" s="55"/>
      <c r="W218" s="56"/>
      <c r="X218" s="56"/>
      <c r="Y218" s="15"/>
      <c r="Z218" s="57"/>
      <c r="AA218" s="15"/>
      <c r="AB218" s="58"/>
      <c r="AC218" s="54"/>
      <c r="AD218" s="15"/>
      <c r="AE218" s="20"/>
      <c r="AF218" s="20"/>
      <c r="AG218" s="16"/>
      <c r="AH218" s="59">
        <f t="shared" si="3"/>
        <v>1900</v>
      </c>
      <c r="AI218" s="59" t="str">
        <f>IF(Tabelle1[[#This Row],[Uhrzeit von]]="","",Tabelle1[[#This Row],[Uhrzeit bis]]-Tabelle1[[#This Row],[Uhrzeit von]])</f>
        <v/>
      </c>
    </row>
    <row r="219" spans="1:35" x14ac:dyDescent="0.25">
      <c r="A219" s="23" t="str">
        <f>IF(Tabelle1[[#This Row],[Unternehmen]]="","",A218+1)</f>
        <v/>
      </c>
      <c r="B2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19" s="15"/>
      <c r="D219" s="20"/>
      <c r="E219" s="54"/>
      <c r="F219" s="54"/>
      <c r="G219" s="20"/>
      <c r="H219" s="76"/>
      <c r="I219" s="54"/>
      <c r="J219" s="20" t="str">
        <f>IF(I219="","",IFERROR(VLOOKUP(I219,Gemeindeverzeichnis!$P$2:$Q$2188,2,FALSE),"Ort bitte manuell eintragen"))</f>
        <v/>
      </c>
      <c r="K219" s="15"/>
      <c r="L219" s="54"/>
      <c r="M219" s="54"/>
      <c r="N219" s="75"/>
      <c r="O219" s="54"/>
      <c r="P219" s="54" t="str">
        <f>IF(O219="","",IFERROR(VLOOKUP(O219,Gemeindeverzeichnis!$P$2:$Q$2188,2,FALSE),"Ort bitte manuell eintragen"))</f>
        <v/>
      </c>
      <c r="Q219" s="15"/>
      <c r="R219" s="20"/>
      <c r="S219" s="44"/>
      <c r="T219" s="20"/>
      <c r="U219" s="15"/>
      <c r="V219" s="55"/>
      <c r="W219" s="56"/>
      <c r="X219" s="56"/>
      <c r="Y219" s="15"/>
      <c r="Z219" s="57"/>
      <c r="AA219" s="15"/>
      <c r="AB219" s="58"/>
      <c r="AC219" s="54"/>
      <c r="AD219" s="15"/>
      <c r="AE219" s="20"/>
      <c r="AF219" s="20"/>
      <c r="AG219" s="16"/>
      <c r="AH219" s="59">
        <f t="shared" si="3"/>
        <v>1900</v>
      </c>
      <c r="AI219" s="59" t="str">
        <f>IF(Tabelle1[[#This Row],[Uhrzeit von]]="","",Tabelle1[[#This Row],[Uhrzeit bis]]-Tabelle1[[#This Row],[Uhrzeit von]])</f>
        <v/>
      </c>
    </row>
    <row r="220" spans="1:35" x14ac:dyDescent="0.25">
      <c r="A220" s="23" t="str">
        <f>IF(Tabelle1[[#This Row],[Unternehmen]]="","",A219+1)</f>
        <v/>
      </c>
      <c r="B2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0" s="15"/>
      <c r="D220" s="20"/>
      <c r="E220" s="54"/>
      <c r="F220" s="54"/>
      <c r="G220" s="20"/>
      <c r="H220" s="76"/>
      <c r="I220" s="54"/>
      <c r="J220" s="20" t="str">
        <f>IF(I220="","",IFERROR(VLOOKUP(I220,Gemeindeverzeichnis!$P$2:$Q$2188,2,FALSE),"Ort bitte manuell eintragen"))</f>
        <v/>
      </c>
      <c r="K220" s="15"/>
      <c r="L220" s="54"/>
      <c r="M220" s="54"/>
      <c r="N220" s="75"/>
      <c r="O220" s="54"/>
      <c r="P220" s="54" t="str">
        <f>IF(O220="","",IFERROR(VLOOKUP(O220,Gemeindeverzeichnis!$P$2:$Q$2188,2,FALSE),"Ort bitte manuell eintragen"))</f>
        <v/>
      </c>
      <c r="Q220" s="15"/>
      <c r="R220" s="20"/>
      <c r="S220" s="44"/>
      <c r="T220" s="20"/>
      <c r="U220" s="15"/>
      <c r="V220" s="55"/>
      <c r="W220" s="56"/>
      <c r="X220" s="56"/>
      <c r="Y220" s="15"/>
      <c r="Z220" s="57"/>
      <c r="AA220" s="15"/>
      <c r="AB220" s="58"/>
      <c r="AC220" s="54"/>
      <c r="AD220" s="15"/>
      <c r="AE220" s="20"/>
      <c r="AF220" s="20"/>
      <c r="AG220" s="16"/>
      <c r="AH220" s="59">
        <f t="shared" si="3"/>
        <v>1900</v>
      </c>
      <c r="AI220" s="59" t="str">
        <f>IF(Tabelle1[[#This Row],[Uhrzeit von]]="","",Tabelle1[[#This Row],[Uhrzeit bis]]-Tabelle1[[#This Row],[Uhrzeit von]])</f>
        <v/>
      </c>
    </row>
    <row r="221" spans="1:35" x14ac:dyDescent="0.25">
      <c r="A221" s="23" t="str">
        <f>IF(Tabelle1[[#This Row],[Unternehmen]]="","",A220+1)</f>
        <v/>
      </c>
      <c r="B2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1" s="15"/>
      <c r="D221" s="20"/>
      <c r="E221" s="54"/>
      <c r="F221" s="54"/>
      <c r="G221" s="20"/>
      <c r="H221" s="76"/>
      <c r="I221" s="54"/>
      <c r="J221" s="20" t="str">
        <f>IF(I221="","",IFERROR(VLOOKUP(I221,Gemeindeverzeichnis!$P$2:$Q$2188,2,FALSE),"Ort bitte manuell eintragen"))</f>
        <v/>
      </c>
      <c r="K221" s="15"/>
      <c r="L221" s="54"/>
      <c r="M221" s="54"/>
      <c r="N221" s="75"/>
      <c r="O221" s="54"/>
      <c r="P221" s="54" t="str">
        <f>IF(O221="","",IFERROR(VLOOKUP(O221,Gemeindeverzeichnis!$P$2:$Q$2188,2,FALSE),"Ort bitte manuell eintragen"))</f>
        <v/>
      </c>
      <c r="Q221" s="15"/>
      <c r="R221" s="20"/>
      <c r="S221" s="44"/>
      <c r="T221" s="20"/>
      <c r="U221" s="15"/>
      <c r="V221" s="55"/>
      <c r="W221" s="56"/>
      <c r="X221" s="56"/>
      <c r="Y221" s="15"/>
      <c r="Z221" s="57"/>
      <c r="AA221" s="15"/>
      <c r="AB221" s="58"/>
      <c r="AC221" s="54"/>
      <c r="AD221" s="15"/>
      <c r="AE221" s="20"/>
      <c r="AF221" s="20"/>
      <c r="AG221" s="16"/>
      <c r="AH221" s="59">
        <f t="shared" si="3"/>
        <v>1900</v>
      </c>
      <c r="AI221" s="59" t="str">
        <f>IF(Tabelle1[[#This Row],[Uhrzeit von]]="","",Tabelle1[[#This Row],[Uhrzeit bis]]-Tabelle1[[#This Row],[Uhrzeit von]])</f>
        <v/>
      </c>
    </row>
    <row r="222" spans="1:35" x14ac:dyDescent="0.25">
      <c r="A222" s="23" t="str">
        <f>IF(Tabelle1[[#This Row],[Unternehmen]]="","",A221+1)</f>
        <v/>
      </c>
      <c r="B2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2" s="15"/>
      <c r="D222" s="20"/>
      <c r="E222" s="54"/>
      <c r="F222" s="54"/>
      <c r="G222" s="20"/>
      <c r="H222" s="76"/>
      <c r="I222" s="54"/>
      <c r="J222" s="20" t="str">
        <f>IF(I222="","",IFERROR(VLOOKUP(I222,Gemeindeverzeichnis!$P$2:$Q$2188,2,FALSE),"Ort bitte manuell eintragen"))</f>
        <v/>
      </c>
      <c r="K222" s="15"/>
      <c r="L222" s="54"/>
      <c r="M222" s="54"/>
      <c r="N222" s="75"/>
      <c r="O222" s="54"/>
      <c r="P222" s="54" t="str">
        <f>IF(O222="","",IFERROR(VLOOKUP(O222,Gemeindeverzeichnis!$P$2:$Q$2188,2,FALSE),"Ort bitte manuell eintragen"))</f>
        <v/>
      </c>
      <c r="Q222" s="15"/>
      <c r="R222" s="20"/>
      <c r="S222" s="44"/>
      <c r="T222" s="20"/>
      <c r="U222" s="15"/>
      <c r="V222" s="55"/>
      <c r="W222" s="56"/>
      <c r="X222" s="56"/>
      <c r="Y222" s="15"/>
      <c r="Z222" s="57"/>
      <c r="AA222" s="15"/>
      <c r="AB222" s="58"/>
      <c r="AC222" s="54"/>
      <c r="AD222" s="15"/>
      <c r="AE222" s="20"/>
      <c r="AF222" s="20"/>
      <c r="AG222" s="16"/>
      <c r="AH222" s="59">
        <f t="shared" si="3"/>
        <v>1900</v>
      </c>
      <c r="AI222" s="59" t="str">
        <f>IF(Tabelle1[[#This Row],[Uhrzeit von]]="","",Tabelle1[[#This Row],[Uhrzeit bis]]-Tabelle1[[#This Row],[Uhrzeit von]])</f>
        <v/>
      </c>
    </row>
    <row r="223" spans="1:35" x14ac:dyDescent="0.25">
      <c r="A223" s="23" t="str">
        <f>IF(Tabelle1[[#This Row],[Unternehmen]]="","",A222+1)</f>
        <v/>
      </c>
      <c r="B2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3" s="15"/>
      <c r="D223" s="20"/>
      <c r="E223" s="54"/>
      <c r="F223" s="54"/>
      <c r="G223" s="20"/>
      <c r="H223" s="76"/>
      <c r="I223" s="54"/>
      <c r="J223" s="20" t="str">
        <f>IF(I223="","",IFERROR(VLOOKUP(I223,Gemeindeverzeichnis!$P$2:$Q$2188,2,FALSE),"Ort bitte manuell eintragen"))</f>
        <v/>
      </c>
      <c r="K223" s="15"/>
      <c r="L223" s="54"/>
      <c r="M223" s="54"/>
      <c r="N223" s="75"/>
      <c r="O223" s="54"/>
      <c r="P223" s="54" t="str">
        <f>IF(O223="","",IFERROR(VLOOKUP(O223,Gemeindeverzeichnis!$P$2:$Q$2188,2,FALSE),"Ort bitte manuell eintragen"))</f>
        <v/>
      </c>
      <c r="Q223" s="15"/>
      <c r="R223" s="20"/>
      <c r="S223" s="44"/>
      <c r="T223" s="20"/>
      <c r="U223" s="15"/>
      <c r="V223" s="55"/>
      <c r="W223" s="56"/>
      <c r="X223" s="56"/>
      <c r="Y223" s="15"/>
      <c r="Z223" s="57"/>
      <c r="AA223" s="15"/>
      <c r="AB223" s="58"/>
      <c r="AC223" s="54"/>
      <c r="AD223" s="15"/>
      <c r="AE223" s="20"/>
      <c r="AF223" s="20"/>
      <c r="AG223" s="16"/>
      <c r="AH223" s="59">
        <f t="shared" si="3"/>
        <v>1900</v>
      </c>
      <c r="AI223" s="59" t="str">
        <f>IF(Tabelle1[[#This Row],[Uhrzeit von]]="","",Tabelle1[[#This Row],[Uhrzeit bis]]-Tabelle1[[#This Row],[Uhrzeit von]])</f>
        <v/>
      </c>
    </row>
    <row r="224" spans="1:35" x14ac:dyDescent="0.25">
      <c r="A224" s="23" t="str">
        <f>IF(Tabelle1[[#This Row],[Unternehmen]]="","",A223+1)</f>
        <v/>
      </c>
      <c r="B2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4" s="15"/>
      <c r="D224" s="20"/>
      <c r="E224" s="54"/>
      <c r="F224" s="54"/>
      <c r="G224" s="20"/>
      <c r="H224" s="76"/>
      <c r="I224" s="54"/>
      <c r="J224" s="20" t="str">
        <f>IF(I224="","",IFERROR(VLOOKUP(I224,Gemeindeverzeichnis!$P$2:$Q$2188,2,FALSE),"Ort bitte manuell eintragen"))</f>
        <v/>
      </c>
      <c r="K224" s="15"/>
      <c r="L224" s="54"/>
      <c r="M224" s="54"/>
      <c r="N224" s="75"/>
      <c r="O224" s="54"/>
      <c r="P224" s="54" t="str">
        <f>IF(O224="","",IFERROR(VLOOKUP(O224,Gemeindeverzeichnis!$P$2:$Q$2188,2,FALSE),"Ort bitte manuell eintragen"))</f>
        <v/>
      </c>
      <c r="Q224" s="15"/>
      <c r="R224" s="20"/>
      <c r="S224" s="44"/>
      <c r="T224" s="20"/>
      <c r="U224" s="15"/>
      <c r="V224" s="55"/>
      <c r="W224" s="56"/>
      <c r="X224" s="56"/>
      <c r="Y224" s="15"/>
      <c r="Z224" s="57"/>
      <c r="AA224" s="15"/>
      <c r="AB224" s="58"/>
      <c r="AC224" s="54"/>
      <c r="AD224" s="15"/>
      <c r="AE224" s="20"/>
      <c r="AF224" s="20"/>
      <c r="AG224" s="16"/>
      <c r="AH224" s="59">
        <f t="shared" si="3"/>
        <v>1900</v>
      </c>
      <c r="AI224" s="59" t="str">
        <f>IF(Tabelle1[[#This Row],[Uhrzeit von]]="","",Tabelle1[[#This Row],[Uhrzeit bis]]-Tabelle1[[#This Row],[Uhrzeit von]])</f>
        <v/>
      </c>
    </row>
    <row r="225" spans="1:35" x14ac:dyDescent="0.25">
      <c r="A225" s="23" t="str">
        <f>IF(Tabelle1[[#This Row],[Unternehmen]]="","",A224+1)</f>
        <v/>
      </c>
      <c r="B2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5" s="15"/>
      <c r="D225" s="20"/>
      <c r="E225" s="54"/>
      <c r="F225" s="54"/>
      <c r="G225" s="20"/>
      <c r="H225" s="76"/>
      <c r="I225" s="54"/>
      <c r="J225" s="20" t="str">
        <f>IF(I225="","",IFERROR(VLOOKUP(I225,Gemeindeverzeichnis!$P$2:$Q$2188,2,FALSE),"Ort bitte manuell eintragen"))</f>
        <v/>
      </c>
      <c r="K225" s="15"/>
      <c r="L225" s="54"/>
      <c r="M225" s="54"/>
      <c r="N225" s="75"/>
      <c r="O225" s="54"/>
      <c r="P225" s="54" t="str">
        <f>IF(O225="","",IFERROR(VLOOKUP(O225,Gemeindeverzeichnis!$P$2:$Q$2188,2,FALSE),"Ort bitte manuell eintragen"))</f>
        <v/>
      </c>
      <c r="Q225" s="15"/>
      <c r="R225" s="20"/>
      <c r="S225" s="44"/>
      <c r="T225" s="20"/>
      <c r="U225" s="15"/>
      <c r="V225" s="55"/>
      <c r="W225" s="56"/>
      <c r="X225" s="56"/>
      <c r="Y225" s="15"/>
      <c r="Z225" s="57"/>
      <c r="AA225" s="15"/>
      <c r="AB225" s="58"/>
      <c r="AC225" s="54"/>
      <c r="AD225" s="15"/>
      <c r="AE225" s="20"/>
      <c r="AF225" s="20"/>
      <c r="AG225" s="16"/>
      <c r="AH225" s="59">
        <f t="shared" si="3"/>
        <v>1900</v>
      </c>
      <c r="AI225" s="59" t="str">
        <f>IF(Tabelle1[[#This Row],[Uhrzeit von]]="","",Tabelle1[[#This Row],[Uhrzeit bis]]-Tabelle1[[#This Row],[Uhrzeit von]])</f>
        <v/>
      </c>
    </row>
    <row r="226" spans="1:35" x14ac:dyDescent="0.25">
      <c r="A226" s="23" t="str">
        <f>IF(Tabelle1[[#This Row],[Unternehmen]]="","",A225+1)</f>
        <v/>
      </c>
      <c r="B2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6" s="15"/>
      <c r="D226" s="20"/>
      <c r="E226" s="54"/>
      <c r="F226" s="54"/>
      <c r="G226" s="20"/>
      <c r="H226" s="76"/>
      <c r="I226" s="54"/>
      <c r="J226" s="20" t="str">
        <f>IF(I226="","",IFERROR(VLOOKUP(I226,Gemeindeverzeichnis!$P$2:$Q$2188,2,FALSE),"Ort bitte manuell eintragen"))</f>
        <v/>
      </c>
      <c r="K226" s="15"/>
      <c r="L226" s="54"/>
      <c r="M226" s="54"/>
      <c r="N226" s="75"/>
      <c r="O226" s="54"/>
      <c r="P226" s="54" t="str">
        <f>IF(O226="","",IFERROR(VLOOKUP(O226,Gemeindeverzeichnis!$P$2:$Q$2188,2,FALSE),"Ort bitte manuell eintragen"))</f>
        <v/>
      </c>
      <c r="Q226" s="15"/>
      <c r="R226" s="20"/>
      <c r="S226" s="44"/>
      <c r="T226" s="20"/>
      <c r="U226" s="15"/>
      <c r="V226" s="55"/>
      <c r="W226" s="56"/>
      <c r="X226" s="56"/>
      <c r="Y226" s="15"/>
      <c r="Z226" s="57"/>
      <c r="AA226" s="15"/>
      <c r="AB226" s="58"/>
      <c r="AC226" s="54"/>
      <c r="AD226" s="15"/>
      <c r="AE226" s="20"/>
      <c r="AF226" s="20"/>
      <c r="AG226" s="16"/>
      <c r="AH226" s="59">
        <f t="shared" si="3"/>
        <v>1900</v>
      </c>
      <c r="AI226" s="59" t="str">
        <f>IF(Tabelle1[[#This Row],[Uhrzeit von]]="","",Tabelle1[[#This Row],[Uhrzeit bis]]-Tabelle1[[#This Row],[Uhrzeit von]])</f>
        <v/>
      </c>
    </row>
    <row r="227" spans="1:35" x14ac:dyDescent="0.25">
      <c r="A227" s="23" t="str">
        <f>IF(Tabelle1[[#This Row],[Unternehmen]]="","",A226+1)</f>
        <v/>
      </c>
      <c r="B2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7" s="15"/>
      <c r="D227" s="20"/>
      <c r="E227" s="54"/>
      <c r="F227" s="54"/>
      <c r="G227" s="20"/>
      <c r="H227" s="76"/>
      <c r="I227" s="54"/>
      <c r="J227" s="20" t="str">
        <f>IF(I227="","",IFERROR(VLOOKUP(I227,Gemeindeverzeichnis!$P$2:$Q$2188,2,FALSE),"Ort bitte manuell eintragen"))</f>
        <v/>
      </c>
      <c r="K227" s="15"/>
      <c r="L227" s="54"/>
      <c r="M227" s="54"/>
      <c r="N227" s="75"/>
      <c r="O227" s="54"/>
      <c r="P227" s="54" t="str">
        <f>IF(O227="","",IFERROR(VLOOKUP(O227,Gemeindeverzeichnis!$P$2:$Q$2188,2,FALSE),"Ort bitte manuell eintragen"))</f>
        <v/>
      </c>
      <c r="Q227" s="15"/>
      <c r="R227" s="20"/>
      <c r="S227" s="44"/>
      <c r="T227" s="20"/>
      <c r="U227" s="15"/>
      <c r="V227" s="55"/>
      <c r="W227" s="56"/>
      <c r="X227" s="56"/>
      <c r="Y227" s="15"/>
      <c r="Z227" s="57"/>
      <c r="AA227" s="15"/>
      <c r="AB227" s="58"/>
      <c r="AC227" s="54"/>
      <c r="AD227" s="15"/>
      <c r="AE227" s="20"/>
      <c r="AF227" s="20"/>
      <c r="AG227" s="16"/>
      <c r="AH227" s="59">
        <f t="shared" si="3"/>
        <v>1900</v>
      </c>
      <c r="AI227" s="59" t="str">
        <f>IF(Tabelle1[[#This Row],[Uhrzeit von]]="","",Tabelle1[[#This Row],[Uhrzeit bis]]-Tabelle1[[#This Row],[Uhrzeit von]])</f>
        <v/>
      </c>
    </row>
    <row r="228" spans="1:35" x14ac:dyDescent="0.25">
      <c r="A228" s="23" t="str">
        <f>IF(Tabelle1[[#This Row],[Unternehmen]]="","",A227+1)</f>
        <v/>
      </c>
      <c r="B2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8" s="15"/>
      <c r="D228" s="20"/>
      <c r="E228" s="54"/>
      <c r="F228" s="54"/>
      <c r="G228" s="20"/>
      <c r="H228" s="76"/>
      <c r="I228" s="54"/>
      <c r="J228" s="20" t="str">
        <f>IF(I228="","",IFERROR(VLOOKUP(I228,Gemeindeverzeichnis!$P$2:$Q$2188,2,FALSE),"Ort bitte manuell eintragen"))</f>
        <v/>
      </c>
      <c r="K228" s="15"/>
      <c r="L228" s="54"/>
      <c r="M228" s="54"/>
      <c r="N228" s="75"/>
      <c r="O228" s="54"/>
      <c r="P228" s="54" t="str">
        <f>IF(O228="","",IFERROR(VLOOKUP(O228,Gemeindeverzeichnis!$P$2:$Q$2188,2,FALSE),"Ort bitte manuell eintragen"))</f>
        <v/>
      </c>
      <c r="Q228" s="15"/>
      <c r="R228" s="20"/>
      <c r="S228" s="44"/>
      <c r="T228" s="20"/>
      <c r="U228" s="15"/>
      <c r="V228" s="55"/>
      <c r="W228" s="56"/>
      <c r="X228" s="56"/>
      <c r="Y228" s="15"/>
      <c r="Z228" s="57"/>
      <c r="AA228" s="15"/>
      <c r="AB228" s="58"/>
      <c r="AC228" s="54"/>
      <c r="AD228" s="15"/>
      <c r="AE228" s="20"/>
      <c r="AF228" s="20"/>
      <c r="AG228" s="16"/>
      <c r="AH228" s="59">
        <f t="shared" si="3"/>
        <v>1900</v>
      </c>
      <c r="AI228" s="59" t="str">
        <f>IF(Tabelle1[[#This Row],[Uhrzeit von]]="","",Tabelle1[[#This Row],[Uhrzeit bis]]-Tabelle1[[#This Row],[Uhrzeit von]])</f>
        <v/>
      </c>
    </row>
    <row r="229" spans="1:35" x14ac:dyDescent="0.25">
      <c r="A229" s="23" t="str">
        <f>IF(Tabelle1[[#This Row],[Unternehmen]]="","",A228+1)</f>
        <v/>
      </c>
      <c r="B2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29" s="15"/>
      <c r="D229" s="20"/>
      <c r="E229" s="54"/>
      <c r="F229" s="54"/>
      <c r="G229" s="20"/>
      <c r="H229" s="76"/>
      <c r="I229" s="54"/>
      <c r="J229" s="20" t="str">
        <f>IF(I229="","",IFERROR(VLOOKUP(I229,Gemeindeverzeichnis!$P$2:$Q$2188,2,FALSE),"Ort bitte manuell eintragen"))</f>
        <v/>
      </c>
      <c r="K229" s="15"/>
      <c r="L229" s="54"/>
      <c r="M229" s="54"/>
      <c r="N229" s="75"/>
      <c r="O229" s="54"/>
      <c r="P229" s="54" t="str">
        <f>IF(O229="","",IFERROR(VLOOKUP(O229,Gemeindeverzeichnis!$P$2:$Q$2188,2,FALSE),"Ort bitte manuell eintragen"))</f>
        <v/>
      </c>
      <c r="Q229" s="15"/>
      <c r="R229" s="20"/>
      <c r="S229" s="44"/>
      <c r="T229" s="20"/>
      <c r="U229" s="15"/>
      <c r="V229" s="55"/>
      <c r="W229" s="56"/>
      <c r="X229" s="56"/>
      <c r="Y229" s="15"/>
      <c r="Z229" s="57"/>
      <c r="AA229" s="15"/>
      <c r="AB229" s="58"/>
      <c r="AC229" s="54"/>
      <c r="AD229" s="15"/>
      <c r="AE229" s="20"/>
      <c r="AF229" s="20"/>
      <c r="AG229" s="16"/>
      <c r="AH229" s="59">
        <f t="shared" si="3"/>
        <v>1900</v>
      </c>
      <c r="AI229" s="59" t="str">
        <f>IF(Tabelle1[[#This Row],[Uhrzeit von]]="","",Tabelle1[[#This Row],[Uhrzeit bis]]-Tabelle1[[#This Row],[Uhrzeit von]])</f>
        <v/>
      </c>
    </row>
    <row r="230" spans="1:35" x14ac:dyDescent="0.25">
      <c r="A230" s="23" t="str">
        <f>IF(Tabelle1[[#This Row],[Unternehmen]]="","",A229+1)</f>
        <v/>
      </c>
      <c r="B2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0" s="15"/>
      <c r="D230" s="20"/>
      <c r="E230" s="54"/>
      <c r="F230" s="54"/>
      <c r="G230" s="20"/>
      <c r="H230" s="76"/>
      <c r="I230" s="54"/>
      <c r="J230" s="20" t="str">
        <f>IF(I230="","",IFERROR(VLOOKUP(I230,Gemeindeverzeichnis!$P$2:$Q$2188,2,FALSE),"Ort bitte manuell eintragen"))</f>
        <v/>
      </c>
      <c r="K230" s="15"/>
      <c r="L230" s="54"/>
      <c r="M230" s="54"/>
      <c r="N230" s="75"/>
      <c r="O230" s="54"/>
      <c r="P230" s="54" t="str">
        <f>IF(O230="","",IFERROR(VLOOKUP(O230,Gemeindeverzeichnis!$P$2:$Q$2188,2,FALSE),"Ort bitte manuell eintragen"))</f>
        <v/>
      </c>
      <c r="Q230" s="15"/>
      <c r="R230" s="20"/>
      <c r="S230" s="44"/>
      <c r="T230" s="20"/>
      <c r="U230" s="15"/>
      <c r="V230" s="55"/>
      <c r="W230" s="56"/>
      <c r="X230" s="56"/>
      <c r="Y230" s="15"/>
      <c r="Z230" s="57"/>
      <c r="AA230" s="15"/>
      <c r="AB230" s="58"/>
      <c r="AC230" s="54"/>
      <c r="AD230" s="15"/>
      <c r="AE230" s="20"/>
      <c r="AF230" s="20"/>
      <c r="AG230" s="16"/>
      <c r="AH230" s="59">
        <f t="shared" si="3"/>
        <v>1900</v>
      </c>
      <c r="AI230" s="59" t="str">
        <f>IF(Tabelle1[[#This Row],[Uhrzeit von]]="","",Tabelle1[[#This Row],[Uhrzeit bis]]-Tabelle1[[#This Row],[Uhrzeit von]])</f>
        <v/>
      </c>
    </row>
    <row r="231" spans="1:35" x14ac:dyDescent="0.25">
      <c r="A231" s="23" t="str">
        <f>IF(Tabelle1[[#This Row],[Unternehmen]]="","",A230+1)</f>
        <v/>
      </c>
      <c r="B2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1" s="15"/>
      <c r="D231" s="20"/>
      <c r="E231" s="54"/>
      <c r="F231" s="54"/>
      <c r="G231" s="20"/>
      <c r="H231" s="76"/>
      <c r="I231" s="54"/>
      <c r="J231" s="20" t="str">
        <f>IF(I231="","",IFERROR(VLOOKUP(I231,Gemeindeverzeichnis!$P$2:$Q$2188,2,FALSE),"Ort bitte manuell eintragen"))</f>
        <v/>
      </c>
      <c r="K231" s="15"/>
      <c r="L231" s="54"/>
      <c r="M231" s="54"/>
      <c r="N231" s="75"/>
      <c r="O231" s="54"/>
      <c r="P231" s="54" t="str">
        <f>IF(O231="","",IFERROR(VLOOKUP(O231,Gemeindeverzeichnis!$P$2:$Q$2188,2,FALSE),"Ort bitte manuell eintragen"))</f>
        <v/>
      </c>
      <c r="Q231" s="15"/>
      <c r="R231" s="20"/>
      <c r="S231" s="44"/>
      <c r="T231" s="20"/>
      <c r="U231" s="15"/>
      <c r="V231" s="55"/>
      <c r="W231" s="56"/>
      <c r="X231" s="56"/>
      <c r="Y231" s="15"/>
      <c r="Z231" s="57"/>
      <c r="AA231" s="15"/>
      <c r="AB231" s="58"/>
      <c r="AC231" s="54"/>
      <c r="AD231" s="15"/>
      <c r="AE231" s="20"/>
      <c r="AF231" s="20"/>
      <c r="AG231" s="16"/>
      <c r="AH231" s="59">
        <f t="shared" si="3"/>
        <v>1900</v>
      </c>
      <c r="AI231" s="59" t="str">
        <f>IF(Tabelle1[[#This Row],[Uhrzeit von]]="","",Tabelle1[[#This Row],[Uhrzeit bis]]-Tabelle1[[#This Row],[Uhrzeit von]])</f>
        <v/>
      </c>
    </row>
    <row r="232" spans="1:35" x14ac:dyDescent="0.25">
      <c r="A232" s="23" t="str">
        <f>IF(Tabelle1[[#This Row],[Unternehmen]]="","",A231+1)</f>
        <v/>
      </c>
      <c r="B2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2" s="15"/>
      <c r="D232" s="20"/>
      <c r="E232" s="54"/>
      <c r="F232" s="54"/>
      <c r="G232" s="20"/>
      <c r="H232" s="76"/>
      <c r="I232" s="54"/>
      <c r="J232" s="20" t="str">
        <f>IF(I232="","",IFERROR(VLOOKUP(I232,Gemeindeverzeichnis!$P$2:$Q$2188,2,FALSE),"Ort bitte manuell eintragen"))</f>
        <v/>
      </c>
      <c r="K232" s="15"/>
      <c r="L232" s="54"/>
      <c r="M232" s="54"/>
      <c r="N232" s="75"/>
      <c r="O232" s="54"/>
      <c r="P232" s="54" t="str">
        <f>IF(O232="","",IFERROR(VLOOKUP(O232,Gemeindeverzeichnis!$P$2:$Q$2188,2,FALSE),"Ort bitte manuell eintragen"))</f>
        <v/>
      </c>
      <c r="Q232" s="15"/>
      <c r="R232" s="20"/>
      <c r="S232" s="44"/>
      <c r="T232" s="20"/>
      <c r="U232" s="15"/>
      <c r="V232" s="55"/>
      <c r="W232" s="56"/>
      <c r="X232" s="56"/>
      <c r="Y232" s="15"/>
      <c r="Z232" s="57"/>
      <c r="AA232" s="15"/>
      <c r="AB232" s="58"/>
      <c r="AC232" s="54"/>
      <c r="AD232" s="15"/>
      <c r="AE232" s="20"/>
      <c r="AF232" s="20"/>
      <c r="AG232" s="16"/>
      <c r="AH232" s="59">
        <f t="shared" si="3"/>
        <v>1900</v>
      </c>
      <c r="AI232" s="59" t="str">
        <f>IF(Tabelle1[[#This Row],[Uhrzeit von]]="","",Tabelle1[[#This Row],[Uhrzeit bis]]-Tabelle1[[#This Row],[Uhrzeit von]])</f>
        <v/>
      </c>
    </row>
    <row r="233" spans="1:35" x14ac:dyDescent="0.25">
      <c r="A233" s="23" t="str">
        <f>IF(Tabelle1[[#This Row],[Unternehmen]]="","",A232+1)</f>
        <v/>
      </c>
      <c r="B2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3" s="15"/>
      <c r="D233" s="20"/>
      <c r="E233" s="54"/>
      <c r="F233" s="54"/>
      <c r="G233" s="20"/>
      <c r="H233" s="76"/>
      <c r="I233" s="54"/>
      <c r="J233" s="20" t="str">
        <f>IF(I233="","",IFERROR(VLOOKUP(I233,Gemeindeverzeichnis!$P$2:$Q$2188,2,FALSE),"Ort bitte manuell eintragen"))</f>
        <v/>
      </c>
      <c r="K233" s="15"/>
      <c r="L233" s="54"/>
      <c r="M233" s="54"/>
      <c r="N233" s="75"/>
      <c r="O233" s="54"/>
      <c r="P233" s="54" t="str">
        <f>IF(O233="","",IFERROR(VLOOKUP(O233,Gemeindeverzeichnis!$P$2:$Q$2188,2,FALSE),"Ort bitte manuell eintragen"))</f>
        <v/>
      </c>
      <c r="Q233" s="15"/>
      <c r="R233" s="20"/>
      <c r="S233" s="44"/>
      <c r="T233" s="20"/>
      <c r="U233" s="15"/>
      <c r="V233" s="55"/>
      <c r="W233" s="56"/>
      <c r="X233" s="56"/>
      <c r="Y233" s="15"/>
      <c r="Z233" s="57"/>
      <c r="AA233" s="15"/>
      <c r="AB233" s="58"/>
      <c r="AC233" s="54"/>
      <c r="AD233" s="15"/>
      <c r="AE233" s="20"/>
      <c r="AF233" s="20"/>
      <c r="AG233" s="16"/>
      <c r="AH233" s="59">
        <f t="shared" si="3"/>
        <v>1900</v>
      </c>
      <c r="AI233" s="59" t="str">
        <f>IF(Tabelle1[[#This Row],[Uhrzeit von]]="","",Tabelle1[[#This Row],[Uhrzeit bis]]-Tabelle1[[#This Row],[Uhrzeit von]])</f>
        <v/>
      </c>
    </row>
    <row r="234" spans="1:35" x14ac:dyDescent="0.25">
      <c r="A234" s="23" t="str">
        <f>IF(Tabelle1[[#This Row],[Unternehmen]]="","",A233+1)</f>
        <v/>
      </c>
      <c r="B2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4" s="15"/>
      <c r="D234" s="20"/>
      <c r="E234" s="54"/>
      <c r="F234" s="54"/>
      <c r="G234" s="20"/>
      <c r="H234" s="76"/>
      <c r="I234" s="54"/>
      <c r="J234" s="20" t="str">
        <f>IF(I234="","",IFERROR(VLOOKUP(I234,Gemeindeverzeichnis!$P$2:$Q$2188,2,FALSE),"Ort bitte manuell eintragen"))</f>
        <v/>
      </c>
      <c r="K234" s="15"/>
      <c r="L234" s="54"/>
      <c r="M234" s="54"/>
      <c r="N234" s="75"/>
      <c r="O234" s="54"/>
      <c r="P234" s="54" t="str">
        <f>IF(O234="","",IFERROR(VLOOKUP(O234,Gemeindeverzeichnis!$P$2:$Q$2188,2,FALSE),"Ort bitte manuell eintragen"))</f>
        <v/>
      </c>
      <c r="Q234" s="15"/>
      <c r="R234" s="20"/>
      <c r="S234" s="44"/>
      <c r="T234" s="20"/>
      <c r="U234" s="15"/>
      <c r="V234" s="55"/>
      <c r="W234" s="56"/>
      <c r="X234" s="56"/>
      <c r="Y234" s="15"/>
      <c r="Z234" s="57"/>
      <c r="AA234" s="15"/>
      <c r="AB234" s="58"/>
      <c r="AC234" s="54"/>
      <c r="AD234" s="15"/>
      <c r="AE234" s="20"/>
      <c r="AF234" s="20"/>
      <c r="AG234" s="16"/>
      <c r="AH234" s="59">
        <f t="shared" si="3"/>
        <v>1900</v>
      </c>
      <c r="AI234" s="59" t="str">
        <f>IF(Tabelle1[[#This Row],[Uhrzeit von]]="","",Tabelle1[[#This Row],[Uhrzeit bis]]-Tabelle1[[#This Row],[Uhrzeit von]])</f>
        <v/>
      </c>
    </row>
    <row r="235" spans="1:35" x14ac:dyDescent="0.25">
      <c r="A235" s="23" t="str">
        <f>IF(Tabelle1[[#This Row],[Unternehmen]]="","",A234+1)</f>
        <v/>
      </c>
      <c r="B2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5" s="15"/>
      <c r="D235" s="20"/>
      <c r="E235" s="54"/>
      <c r="F235" s="54"/>
      <c r="G235" s="20"/>
      <c r="H235" s="76"/>
      <c r="I235" s="54"/>
      <c r="J235" s="20" t="str">
        <f>IF(I235="","",IFERROR(VLOOKUP(I235,Gemeindeverzeichnis!$P$2:$Q$2188,2,FALSE),"Ort bitte manuell eintragen"))</f>
        <v/>
      </c>
      <c r="K235" s="15"/>
      <c r="L235" s="54"/>
      <c r="M235" s="54"/>
      <c r="N235" s="75"/>
      <c r="O235" s="54"/>
      <c r="P235" s="54" t="str">
        <f>IF(O235="","",IFERROR(VLOOKUP(O235,Gemeindeverzeichnis!$P$2:$Q$2188,2,FALSE),"Ort bitte manuell eintragen"))</f>
        <v/>
      </c>
      <c r="Q235" s="15"/>
      <c r="R235" s="20"/>
      <c r="S235" s="44"/>
      <c r="T235" s="20"/>
      <c r="U235" s="15"/>
      <c r="V235" s="55"/>
      <c r="W235" s="56"/>
      <c r="X235" s="56"/>
      <c r="Y235" s="15"/>
      <c r="Z235" s="57"/>
      <c r="AA235" s="15"/>
      <c r="AB235" s="58"/>
      <c r="AC235" s="54"/>
      <c r="AD235" s="15"/>
      <c r="AE235" s="20"/>
      <c r="AF235" s="20"/>
      <c r="AG235" s="16"/>
      <c r="AH235" s="59">
        <f t="shared" si="3"/>
        <v>1900</v>
      </c>
      <c r="AI235" s="59" t="str">
        <f>IF(Tabelle1[[#This Row],[Uhrzeit von]]="","",Tabelle1[[#This Row],[Uhrzeit bis]]-Tabelle1[[#This Row],[Uhrzeit von]])</f>
        <v/>
      </c>
    </row>
    <row r="236" spans="1:35" x14ac:dyDescent="0.25">
      <c r="A236" s="23" t="str">
        <f>IF(Tabelle1[[#This Row],[Unternehmen]]="","",A235+1)</f>
        <v/>
      </c>
      <c r="B2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6" s="15"/>
      <c r="D236" s="20"/>
      <c r="E236" s="54"/>
      <c r="F236" s="54"/>
      <c r="G236" s="20"/>
      <c r="H236" s="76"/>
      <c r="I236" s="54"/>
      <c r="J236" s="20" t="str">
        <f>IF(I236="","",IFERROR(VLOOKUP(I236,Gemeindeverzeichnis!$P$2:$Q$2188,2,FALSE),"Ort bitte manuell eintragen"))</f>
        <v/>
      </c>
      <c r="K236" s="15"/>
      <c r="L236" s="54"/>
      <c r="M236" s="54"/>
      <c r="N236" s="75"/>
      <c r="O236" s="54"/>
      <c r="P236" s="54" t="str">
        <f>IF(O236="","",IFERROR(VLOOKUP(O236,Gemeindeverzeichnis!$P$2:$Q$2188,2,FALSE),"Ort bitte manuell eintragen"))</f>
        <v/>
      </c>
      <c r="Q236" s="15"/>
      <c r="R236" s="20"/>
      <c r="S236" s="44"/>
      <c r="T236" s="20"/>
      <c r="U236" s="15"/>
      <c r="V236" s="55"/>
      <c r="W236" s="56"/>
      <c r="X236" s="56"/>
      <c r="Y236" s="15"/>
      <c r="Z236" s="57"/>
      <c r="AA236" s="15"/>
      <c r="AB236" s="58"/>
      <c r="AC236" s="54"/>
      <c r="AD236" s="15"/>
      <c r="AE236" s="20"/>
      <c r="AF236" s="20"/>
      <c r="AG236" s="16"/>
      <c r="AH236" s="59">
        <f t="shared" si="3"/>
        <v>1900</v>
      </c>
      <c r="AI236" s="59" t="str">
        <f>IF(Tabelle1[[#This Row],[Uhrzeit von]]="","",Tabelle1[[#This Row],[Uhrzeit bis]]-Tabelle1[[#This Row],[Uhrzeit von]])</f>
        <v/>
      </c>
    </row>
    <row r="237" spans="1:35" x14ac:dyDescent="0.25">
      <c r="A237" s="23" t="str">
        <f>IF(Tabelle1[[#This Row],[Unternehmen]]="","",A236+1)</f>
        <v/>
      </c>
      <c r="B2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7" s="15"/>
      <c r="D237" s="20"/>
      <c r="E237" s="54"/>
      <c r="F237" s="54"/>
      <c r="G237" s="20"/>
      <c r="H237" s="76"/>
      <c r="I237" s="54"/>
      <c r="J237" s="20" t="str">
        <f>IF(I237="","",IFERROR(VLOOKUP(I237,Gemeindeverzeichnis!$P$2:$Q$2188,2,FALSE),"Ort bitte manuell eintragen"))</f>
        <v/>
      </c>
      <c r="K237" s="15"/>
      <c r="L237" s="54"/>
      <c r="M237" s="54"/>
      <c r="N237" s="75"/>
      <c r="O237" s="54"/>
      <c r="P237" s="54" t="str">
        <f>IF(O237="","",IFERROR(VLOOKUP(O237,Gemeindeverzeichnis!$P$2:$Q$2188,2,FALSE),"Ort bitte manuell eintragen"))</f>
        <v/>
      </c>
      <c r="Q237" s="15"/>
      <c r="R237" s="20"/>
      <c r="S237" s="44"/>
      <c r="T237" s="20"/>
      <c r="U237" s="15"/>
      <c r="V237" s="55"/>
      <c r="W237" s="56"/>
      <c r="X237" s="56"/>
      <c r="Y237" s="15"/>
      <c r="Z237" s="57"/>
      <c r="AA237" s="15"/>
      <c r="AB237" s="58"/>
      <c r="AC237" s="54"/>
      <c r="AD237" s="15"/>
      <c r="AE237" s="20"/>
      <c r="AF237" s="20"/>
      <c r="AG237" s="16"/>
      <c r="AH237" s="59">
        <f t="shared" si="3"/>
        <v>1900</v>
      </c>
      <c r="AI237" s="59" t="str">
        <f>IF(Tabelle1[[#This Row],[Uhrzeit von]]="","",Tabelle1[[#This Row],[Uhrzeit bis]]-Tabelle1[[#This Row],[Uhrzeit von]])</f>
        <v/>
      </c>
    </row>
    <row r="238" spans="1:35" x14ac:dyDescent="0.25">
      <c r="A238" s="23" t="str">
        <f>IF(Tabelle1[[#This Row],[Unternehmen]]="","",A237+1)</f>
        <v/>
      </c>
      <c r="B2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8" s="15"/>
      <c r="D238" s="20"/>
      <c r="E238" s="54"/>
      <c r="F238" s="54"/>
      <c r="G238" s="20"/>
      <c r="H238" s="76"/>
      <c r="I238" s="54"/>
      <c r="J238" s="20" t="str">
        <f>IF(I238="","",IFERROR(VLOOKUP(I238,Gemeindeverzeichnis!$P$2:$Q$2188,2,FALSE),"Ort bitte manuell eintragen"))</f>
        <v/>
      </c>
      <c r="K238" s="15"/>
      <c r="L238" s="54"/>
      <c r="M238" s="54"/>
      <c r="N238" s="75"/>
      <c r="O238" s="54"/>
      <c r="P238" s="54" t="str">
        <f>IF(O238="","",IFERROR(VLOOKUP(O238,Gemeindeverzeichnis!$P$2:$Q$2188,2,FALSE),"Ort bitte manuell eintragen"))</f>
        <v/>
      </c>
      <c r="Q238" s="15"/>
      <c r="R238" s="20"/>
      <c r="S238" s="44"/>
      <c r="T238" s="20"/>
      <c r="U238" s="15"/>
      <c r="V238" s="55"/>
      <c r="W238" s="56"/>
      <c r="X238" s="56"/>
      <c r="Y238" s="15"/>
      <c r="Z238" s="57"/>
      <c r="AA238" s="15"/>
      <c r="AB238" s="58"/>
      <c r="AC238" s="54"/>
      <c r="AD238" s="15"/>
      <c r="AE238" s="20"/>
      <c r="AF238" s="20"/>
      <c r="AG238" s="16"/>
      <c r="AH238" s="59">
        <f t="shared" si="3"/>
        <v>1900</v>
      </c>
      <c r="AI238" s="59" t="str">
        <f>IF(Tabelle1[[#This Row],[Uhrzeit von]]="","",Tabelle1[[#This Row],[Uhrzeit bis]]-Tabelle1[[#This Row],[Uhrzeit von]])</f>
        <v/>
      </c>
    </row>
    <row r="239" spans="1:35" x14ac:dyDescent="0.25">
      <c r="A239" s="23" t="str">
        <f>IF(Tabelle1[[#This Row],[Unternehmen]]="","",A238+1)</f>
        <v/>
      </c>
      <c r="B2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39" s="15"/>
      <c r="D239" s="20"/>
      <c r="E239" s="54"/>
      <c r="F239" s="54"/>
      <c r="G239" s="20"/>
      <c r="H239" s="76"/>
      <c r="I239" s="54"/>
      <c r="J239" s="20" t="str">
        <f>IF(I239="","",IFERROR(VLOOKUP(I239,Gemeindeverzeichnis!$P$2:$Q$2188,2,FALSE),"Ort bitte manuell eintragen"))</f>
        <v/>
      </c>
      <c r="K239" s="15"/>
      <c r="L239" s="54"/>
      <c r="M239" s="54"/>
      <c r="N239" s="75"/>
      <c r="O239" s="54"/>
      <c r="P239" s="54" t="str">
        <f>IF(O239="","",IFERROR(VLOOKUP(O239,Gemeindeverzeichnis!$P$2:$Q$2188,2,FALSE),"Ort bitte manuell eintragen"))</f>
        <v/>
      </c>
      <c r="Q239" s="15"/>
      <c r="R239" s="20"/>
      <c r="S239" s="44"/>
      <c r="T239" s="20"/>
      <c r="U239" s="15"/>
      <c r="V239" s="55"/>
      <c r="W239" s="56"/>
      <c r="X239" s="56"/>
      <c r="Y239" s="15"/>
      <c r="Z239" s="57"/>
      <c r="AA239" s="15"/>
      <c r="AB239" s="58"/>
      <c r="AC239" s="54"/>
      <c r="AD239" s="15"/>
      <c r="AE239" s="20"/>
      <c r="AF239" s="20"/>
      <c r="AG239" s="16"/>
      <c r="AH239" s="59">
        <f t="shared" si="3"/>
        <v>1900</v>
      </c>
      <c r="AI239" s="59" t="str">
        <f>IF(Tabelle1[[#This Row],[Uhrzeit von]]="","",Tabelle1[[#This Row],[Uhrzeit bis]]-Tabelle1[[#This Row],[Uhrzeit von]])</f>
        <v/>
      </c>
    </row>
    <row r="240" spans="1:35" x14ac:dyDescent="0.25">
      <c r="A240" s="23" t="str">
        <f>IF(Tabelle1[[#This Row],[Unternehmen]]="","",A239+1)</f>
        <v/>
      </c>
      <c r="B2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0" s="15"/>
      <c r="D240" s="20"/>
      <c r="E240" s="54"/>
      <c r="F240" s="54"/>
      <c r="G240" s="20"/>
      <c r="H240" s="76"/>
      <c r="I240" s="54"/>
      <c r="J240" s="20" t="str">
        <f>IF(I240="","",IFERROR(VLOOKUP(I240,Gemeindeverzeichnis!$P$2:$Q$2188,2,FALSE),"Ort bitte manuell eintragen"))</f>
        <v/>
      </c>
      <c r="K240" s="15"/>
      <c r="L240" s="54"/>
      <c r="M240" s="54"/>
      <c r="N240" s="75"/>
      <c r="O240" s="54"/>
      <c r="P240" s="54" t="str">
        <f>IF(O240="","",IFERROR(VLOOKUP(O240,Gemeindeverzeichnis!$P$2:$Q$2188,2,FALSE),"Ort bitte manuell eintragen"))</f>
        <v/>
      </c>
      <c r="Q240" s="15"/>
      <c r="R240" s="20"/>
      <c r="S240" s="44"/>
      <c r="T240" s="20"/>
      <c r="U240" s="15"/>
      <c r="V240" s="55"/>
      <c r="W240" s="56"/>
      <c r="X240" s="56"/>
      <c r="Y240" s="15"/>
      <c r="Z240" s="57"/>
      <c r="AA240" s="15"/>
      <c r="AB240" s="58"/>
      <c r="AC240" s="54"/>
      <c r="AD240" s="15"/>
      <c r="AE240" s="20"/>
      <c r="AF240" s="20"/>
      <c r="AG240" s="16"/>
      <c r="AH240" s="59">
        <f t="shared" si="3"/>
        <v>1900</v>
      </c>
      <c r="AI240" s="59" t="str">
        <f>IF(Tabelle1[[#This Row],[Uhrzeit von]]="","",Tabelle1[[#This Row],[Uhrzeit bis]]-Tabelle1[[#This Row],[Uhrzeit von]])</f>
        <v/>
      </c>
    </row>
    <row r="241" spans="1:35" x14ac:dyDescent="0.25">
      <c r="A241" s="23" t="str">
        <f>IF(Tabelle1[[#This Row],[Unternehmen]]="","",A240+1)</f>
        <v/>
      </c>
      <c r="B2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1" s="15"/>
      <c r="D241" s="20"/>
      <c r="E241" s="54"/>
      <c r="F241" s="54"/>
      <c r="G241" s="20"/>
      <c r="H241" s="76"/>
      <c r="I241" s="54"/>
      <c r="J241" s="20" t="str">
        <f>IF(I241="","",IFERROR(VLOOKUP(I241,Gemeindeverzeichnis!$P$2:$Q$2188,2,FALSE),"Ort bitte manuell eintragen"))</f>
        <v/>
      </c>
      <c r="K241" s="15"/>
      <c r="L241" s="54"/>
      <c r="M241" s="54"/>
      <c r="N241" s="75"/>
      <c r="O241" s="54"/>
      <c r="P241" s="54" t="str">
        <f>IF(O241="","",IFERROR(VLOOKUP(O241,Gemeindeverzeichnis!$P$2:$Q$2188,2,FALSE),"Ort bitte manuell eintragen"))</f>
        <v/>
      </c>
      <c r="Q241" s="15"/>
      <c r="R241" s="20"/>
      <c r="S241" s="44"/>
      <c r="T241" s="20"/>
      <c r="U241" s="15"/>
      <c r="V241" s="55"/>
      <c r="W241" s="56"/>
      <c r="X241" s="56"/>
      <c r="Y241" s="15"/>
      <c r="Z241" s="57"/>
      <c r="AA241" s="15"/>
      <c r="AB241" s="58"/>
      <c r="AC241" s="54"/>
      <c r="AD241" s="15"/>
      <c r="AE241" s="20"/>
      <c r="AF241" s="20"/>
      <c r="AG241" s="16"/>
      <c r="AH241" s="59">
        <f t="shared" si="3"/>
        <v>1900</v>
      </c>
      <c r="AI241" s="59" t="str">
        <f>IF(Tabelle1[[#This Row],[Uhrzeit von]]="","",Tabelle1[[#This Row],[Uhrzeit bis]]-Tabelle1[[#This Row],[Uhrzeit von]])</f>
        <v/>
      </c>
    </row>
    <row r="242" spans="1:35" x14ac:dyDescent="0.25">
      <c r="A242" s="23" t="str">
        <f>IF(Tabelle1[[#This Row],[Unternehmen]]="","",A241+1)</f>
        <v/>
      </c>
      <c r="B2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2" s="15"/>
      <c r="D242" s="20"/>
      <c r="E242" s="54"/>
      <c r="F242" s="54"/>
      <c r="G242" s="20"/>
      <c r="H242" s="76"/>
      <c r="I242" s="54"/>
      <c r="J242" s="20" t="str">
        <f>IF(I242="","",IFERROR(VLOOKUP(I242,Gemeindeverzeichnis!$P$2:$Q$2188,2,FALSE),"Ort bitte manuell eintragen"))</f>
        <v/>
      </c>
      <c r="K242" s="15"/>
      <c r="L242" s="54"/>
      <c r="M242" s="54"/>
      <c r="N242" s="75"/>
      <c r="O242" s="54"/>
      <c r="P242" s="54" t="str">
        <f>IF(O242="","",IFERROR(VLOOKUP(O242,Gemeindeverzeichnis!$P$2:$Q$2188,2,FALSE),"Ort bitte manuell eintragen"))</f>
        <v/>
      </c>
      <c r="Q242" s="15"/>
      <c r="R242" s="20"/>
      <c r="S242" s="44"/>
      <c r="T242" s="20"/>
      <c r="U242" s="15"/>
      <c r="V242" s="55"/>
      <c r="W242" s="56"/>
      <c r="X242" s="56"/>
      <c r="Y242" s="15"/>
      <c r="Z242" s="57"/>
      <c r="AA242" s="15"/>
      <c r="AB242" s="58"/>
      <c r="AC242" s="54"/>
      <c r="AD242" s="15"/>
      <c r="AE242" s="20"/>
      <c r="AF242" s="20"/>
      <c r="AG242" s="16"/>
      <c r="AH242" s="59">
        <f t="shared" si="3"/>
        <v>1900</v>
      </c>
      <c r="AI242" s="59" t="str">
        <f>IF(Tabelle1[[#This Row],[Uhrzeit von]]="","",Tabelle1[[#This Row],[Uhrzeit bis]]-Tabelle1[[#This Row],[Uhrzeit von]])</f>
        <v/>
      </c>
    </row>
    <row r="243" spans="1:35" x14ac:dyDescent="0.25">
      <c r="A243" s="23" t="str">
        <f>IF(Tabelle1[[#This Row],[Unternehmen]]="","",A242+1)</f>
        <v/>
      </c>
      <c r="B2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3" s="15"/>
      <c r="D243" s="20"/>
      <c r="E243" s="54"/>
      <c r="F243" s="54"/>
      <c r="G243" s="20"/>
      <c r="H243" s="76"/>
      <c r="I243" s="54"/>
      <c r="J243" s="20" t="str">
        <f>IF(I243="","",IFERROR(VLOOKUP(I243,Gemeindeverzeichnis!$P$2:$Q$2188,2,FALSE),"Ort bitte manuell eintragen"))</f>
        <v/>
      </c>
      <c r="K243" s="15"/>
      <c r="L243" s="54"/>
      <c r="M243" s="54"/>
      <c r="N243" s="75"/>
      <c r="O243" s="54"/>
      <c r="P243" s="54" t="str">
        <f>IF(O243="","",IFERROR(VLOOKUP(O243,Gemeindeverzeichnis!$P$2:$Q$2188,2,FALSE),"Ort bitte manuell eintragen"))</f>
        <v/>
      </c>
      <c r="Q243" s="15"/>
      <c r="R243" s="20"/>
      <c r="S243" s="44"/>
      <c r="T243" s="20"/>
      <c r="U243" s="15"/>
      <c r="V243" s="55"/>
      <c r="W243" s="56"/>
      <c r="X243" s="56"/>
      <c r="Y243" s="15"/>
      <c r="Z243" s="57"/>
      <c r="AA243" s="15"/>
      <c r="AB243" s="58"/>
      <c r="AC243" s="54"/>
      <c r="AD243" s="15"/>
      <c r="AE243" s="20"/>
      <c r="AF243" s="20"/>
      <c r="AG243" s="16"/>
      <c r="AH243" s="59">
        <f t="shared" si="3"/>
        <v>1900</v>
      </c>
      <c r="AI243" s="59" t="str">
        <f>IF(Tabelle1[[#This Row],[Uhrzeit von]]="","",Tabelle1[[#This Row],[Uhrzeit bis]]-Tabelle1[[#This Row],[Uhrzeit von]])</f>
        <v/>
      </c>
    </row>
    <row r="244" spans="1:35" x14ac:dyDescent="0.25">
      <c r="A244" s="23" t="str">
        <f>IF(Tabelle1[[#This Row],[Unternehmen]]="","",A243+1)</f>
        <v/>
      </c>
      <c r="B2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4" s="15"/>
      <c r="D244" s="20"/>
      <c r="E244" s="54"/>
      <c r="F244" s="54"/>
      <c r="G244" s="20"/>
      <c r="H244" s="76"/>
      <c r="I244" s="54"/>
      <c r="J244" s="20" t="str">
        <f>IF(I244="","",IFERROR(VLOOKUP(I244,Gemeindeverzeichnis!$P$2:$Q$2188,2,FALSE),"Ort bitte manuell eintragen"))</f>
        <v/>
      </c>
      <c r="K244" s="15"/>
      <c r="L244" s="54"/>
      <c r="M244" s="54"/>
      <c r="N244" s="75"/>
      <c r="O244" s="54"/>
      <c r="P244" s="54" t="str">
        <f>IF(O244="","",IFERROR(VLOOKUP(O244,Gemeindeverzeichnis!$P$2:$Q$2188,2,FALSE),"Ort bitte manuell eintragen"))</f>
        <v/>
      </c>
      <c r="Q244" s="15"/>
      <c r="R244" s="20"/>
      <c r="S244" s="44"/>
      <c r="T244" s="20"/>
      <c r="U244" s="15"/>
      <c r="V244" s="55"/>
      <c r="W244" s="56"/>
      <c r="X244" s="56"/>
      <c r="Y244" s="15"/>
      <c r="Z244" s="57"/>
      <c r="AA244" s="15"/>
      <c r="AB244" s="58"/>
      <c r="AC244" s="54"/>
      <c r="AD244" s="15"/>
      <c r="AE244" s="20"/>
      <c r="AF244" s="20"/>
      <c r="AG244" s="16"/>
      <c r="AH244" s="59">
        <f t="shared" si="3"/>
        <v>1900</v>
      </c>
      <c r="AI244" s="59" t="str">
        <f>IF(Tabelle1[[#This Row],[Uhrzeit von]]="","",Tabelle1[[#This Row],[Uhrzeit bis]]-Tabelle1[[#This Row],[Uhrzeit von]])</f>
        <v/>
      </c>
    </row>
    <row r="245" spans="1:35" x14ac:dyDescent="0.25">
      <c r="A245" s="23" t="str">
        <f>IF(Tabelle1[[#This Row],[Unternehmen]]="","",A244+1)</f>
        <v/>
      </c>
      <c r="B2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5" s="15"/>
      <c r="D245" s="20"/>
      <c r="E245" s="54"/>
      <c r="F245" s="54"/>
      <c r="G245" s="20"/>
      <c r="H245" s="76"/>
      <c r="I245" s="54"/>
      <c r="J245" s="20" t="str">
        <f>IF(I245="","",IFERROR(VLOOKUP(I245,Gemeindeverzeichnis!$P$2:$Q$2188,2,FALSE),"Ort bitte manuell eintragen"))</f>
        <v/>
      </c>
      <c r="K245" s="15"/>
      <c r="L245" s="54"/>
      <c r="M245" s="54"/>
      <c r="N245" s="75"/>
      <c r="O245" s="54"/>
      <c r="P245" s="54" t="str">
        <f>IF(O245="","",IFERROR(VLOOKUP(O245,Gemeindeverzeichnis!$P$2:$Q$2188,2,FALSE),"Ort bitte manuell eintragen"))</f>
        <v/>
      </c>
      <c r="Q245" s="15"/>
      <c r="R245" s="20"/>
      <c r="S245" s="44"/>
      <c r="T245" s="20"/>
      <c r="U245" s="15"/>
      <c r="V245" s="55"/>
      <c r="W245" s="56"/>
      <c r="X245" s="56"/>
      <c r="Y245" s="15"/>
      <c r="Z245" s="57"/>
      <c r="AA245" s="15"/>
      <c r="AB245" s="58"/>
      <c r="AC245" s="54"/>
      <c r="AD245" s="15"/>
      <c r="AE245" s="20"/>
      <c r="AF245" s="20"/>
      <c r="AG245" s="16"/>
      <c r="AH245" s="59">
        <f t="shared" si="3"/>
        <v>1900</v>
      </c>
      <c r="AI245" s="59" t="str">
        <f>IF(Tabelle1[[#This Row],[Uhrzeit von]]="","",Tabelle1[[#This Row],[Uhrzeit bis]]-Tabelle1[[#This Row],[Uhrzeit von]])</f>
        <v/>
      </c>
    </row>
    <row r="246" spans="1:35" x14ac:dyDescent="0.25">
      <c r="A246" s="23" t="str">
        <f>IF(Tabelle1[[#This Row],[Unternehmen]]="","",A245+1)</f>
        <v/>
      </c>
      <c r="B2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6" s="15"/>
      <c r="D246" s="20"/>
      <c r="E246" s="54"/>
      <c r="F246" s="54"/>
      <c r="G246" s="20"/>
      <c r="H246" s="76"/>
      <c r="I246" s="54"/>
      <c r="J246" s="20" t="str">
        <f>IF(I246="","",IFERROR(VLOOKUP(I246,Gemeindeverzeichnis!$P$2:$Q$2188,2,FALSE),"Ort bitte manuell eintragen"))</f>
        <v/>
      </c>
      <c r="K246" s="15"/>
      <c r="L246" s="54"/>
      <c r="M246" s="54"/>
      <c r="N246" s="75"/>
      <c r="O246" s="54"/>
      <c r="P246" s="54" t="str">
        <f>IF(O246="","",IFERROR(VLOOKUP(O246,Gemeindeverzeichnis!$P$2:$Q$2188,2,FALSE),"Ort bitte manuell eintragen"))</f>
        <v/>
      </c>
      <c r="Q246" s="15"/>
      <c r="R246" s="20"/>
      <c r="S246" s="44"/>
      <c r="T246" s="20"/>
      <c r="U246" s="15"/>
      <c r="V246" s="55"/>
      <c r="W246" s="56"/>
      <c r="X246" s="56"/>
      <c r="Y246" s="15"/>
      <c r="Z246" s="57"/>
      <c r="AA246" s="15"/>
      <c r="AB246" s="58"/>
      <c r="AC246" s="54"/>
      <c r="AD246" s="15"/>
      <c r="AE246" s="20"/>
      <c r="AF246" s="20"/>
      <c r="AG246" s="16"/>
      <c r="AH246" s="59">
        <f t="shared" si="3"/>
        <v>1900</v>
      </c>
      <c r="AI246" s="59" t="str">
        <f>IF(Tabelle1[[#This Row],[Uhrzeit von]]="","",Tabelle1[[#This Row],[Uhrzeit bis]]-Tabelle1[[#This Row],[Uhrzeit von]])</f>
        <v/>
      </c>
    </row>
    <row r="247" spans="1:35" x14ac:dyDescent="0.25">
      <c r="A247" s="23" t="str">
        <f>IF(Tabelle1[[#This Row],[Unternehmen]]="","",A246+1)</f>
        <v/>
      </c>
      <c r="B2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7" s="15"/>
      <c r="D247" s="20"/>
      <c r="E247" s="54"/>
      <c r="F247" s="54"/>
      <c r="G247" s="20"/>
      <c r="H247" s="76"/>
      <c r="I247" s="54"/>
      <c r="J247" s="20" t="str">
        <f>IF(I247="","",IFERROR(VLOOKUP(I247,Gemeindeverzeichnis!$P$2:$Q$2188,2,FALSE),"Ort bitte manuell eintragen"))</f>
        <v/>
      </c>
      <c r="K247" s="15"/>
      <c r="L247" s="54"/>
      <c r="M247" s="54"/>
      <c r="N247" s="75"/>
      <c r="O247" s="54"/>
      <c r="P247" s="54" t="str">
        <f>IF(O247="","",IFERROR(VLOOKUP(O247,Gemeindeverzeichnis!$P$2:$Q$2188,2,FALSE),"Ort bitte manuell eintragen"))</f>
        <v/>
      </c>
      <c r="Q247" s="15"/>
      <c r="R247" s="20"/>
      <c r="S247" s="44"/>
      <c r="T247" s="20"/>
      <c r="U247" s="15"/>
      <c r="V247" s="55"/>
      <c r="W247" s="56"/>
      <c r="X247" s="56"/>
      <c r="Y247" s="15"/>
      <c r="Z247" s="57"/>
      <c r="AA247" s="15"/>
      <c r="AB247" s="58"/>
      <c r="AC247" s="54"/>
      <c r="AD247" s="15"/>
      <c r="AE247" s="20"/>
      <c r="AF247" s="20"/>
      <c r="AG247" s="16"/>
      <c r="AH247" s="59">
        <f t="shared" si="3"/>
        <v>1900</v>
      </c>
      <c r="AI247" s="59" t="str">
        <f>IF(Tabelle1[[#This Row],[Uhrzeit von]]="","",Tabelle1[[#This Row],[Uhrzeit bis]]-Tabelle1[[#This Row],[Uhrzeit von]])</f>
        <v/>
      </c>
    </row>
    <row r="248" spans="1:35" x14ac:dyDescent="0.25">
      <c r="A248" s="23" t="str">
        <f>IF(Tabelle1[[#This Row],[Unternehmen]]="","",A247+1)</f>
        <v/>
      </c>
      <c r="B2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8" s="15"/>
      <c r="D248" s="20"/>
      <c r="E248" s="54"/>
      <c r="F248" s="54"/>
      <c r="G248" s="20"/>
      <c r="H248" s="76"/>
      <c r="I248" s="54"/>
      <c r="J248" s="20" t="str">
        <f>IF(I248="","",IFERROR(VLOOKUP(I248,Gemeindeverzeichnis!$P$2:$Q$2188,2,FALSE),"Ort bitte manuell eintragen"))</f>
        <v/>
      </c>
      <c r="K248" s="15"/>
      <c r="L248" s="54"/>
      <c r="M248" s="54"/>
      <c r="N248" s="75"/>
      <c r="O248" s="54"/>
      <c r="P248" s="54" t="str">
        <f>IF(O248="","",IFERROR(VLOOKUP(O248,Gemeindeverzeichnis!$P$2:$Q$2188,2,FALSE),"Ort bitte manuell eintragen"))</f>
        <v/>
      </c>
      <c r="Q248" s="15"/>
      <c r="R248" s="20"/>
      <c r="S248" s="44"/>
      <c r="T248" s="20"/>
      <c r="U248" s="15"/>
      <c r="V248" s="55"/>
      <c r="W248" s="56"/>
      <c r="X248" s="56"/>
      <c r="Y248" s="15"/>
      <c r="Z248" s="57"/>
      <c r="AA248" s="15"/>
      <c r="AB248" s="58"/>
      <c r="AC248" s="54"/>
      <c r="AD248" s="15"/>
      <c r="AE248" s="20"/>
      <c r="AF248" s="20"/>
      <c r="AG248" s="16"/>
      <c r="AH248" s="59">
        <f t="shared" si="3"/>
        <v>1900</v>
      </c>
      <c r="AI248" s="59" t="str">
        <f>IF(Tabelle1[[#This Row],[Uhrzeit von]]="","",Tabelle1[[#This Row],[Uhrzeit bis]]-Tabelle1[[#This Row],[Uhrzeit von]])</f>
        <v/>
      </c>
    </row>
    <row r="249" spans="1:35" x14ac:dyDescent="0.25">
      <c r="A249" s="23" t="str">
        <f>IF(Tabelle1[[#This Row],[Unternehmen]]="","",A248+1)</f>
        <v/>
      </c>
      <c r="B2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49" s="15"/>
      <c r="D249" s="20"/>
      <c r="E249" s="54"/>
      <c r="F249" s="54"/>
      <c r="G249" s="20"/>
      <c r="H249" s="76"/>
      <c r="I249" s="54"/>
      <c r="J249" s="20" t="str">
        <f>IF(I249="","",IFERROR(VLOOKUP(I249,Gemeindeverzeichnis!$P$2:$Q$2188,2,FALSE),"Ort bitte manuell eintragen"))</f>
        <v/>
      </c>
      <c r="K249" s="15"/>
      <c r="L249" s="54"/>
      <c r="M249" s="54"/>
      <c r="N249" s="75"/>
      <c r="O249" s="54"/>
      <c r="P249" s="54" t="str">
        <f>IF(O249="","",IFERROR(VLOOKUP(O249,Gemeindeverzeichnis!$P$2:$Q$2188,2,FALSE),"Ort bitte manuell eintragen"))</f>
        <v/>
      </c>
      <c r="Q249" s="15"/>
      <c r="R249" s="20"/>
      <c r="S249" s="44"/>
      <c r="T249" s="20"/>
      <c r="U249" s="15"/>
      <c r="V249" s="55"/>
      <c r="W249" s="56"/>
      <c r="X249" s="56"/>
      <c r="Y249" s="15"/>
      <c r="Z249" s="57"/>
      <c r="AA249" s="15"/>
      <c r="AB249" s="58"/>
      <c r="AC249" s="54"/>
      <c r="AD249" s="15"/>
      <c r="AE249" s="20"/>
      <c r="AF249" s="20"/>
      <c r="AG249" s="16"/>
      <c r="AH249" s="59">
        <f t="shared" si="3"/>
        <v>1900</v>
      </c>
      <c r="AI249" s="59" t="str">
        <f>IF(Tabelle1[[#This Row],[Uhrzeit von]]="","",Tabelle1[[#This Row],[Uhrzeit bis]]-Tabelle1[[#This Row],[Uhrzeit von]])</f>
        <v/>
      </c>
    </row>
    <row r="250" spans="1:35" x14ac:dyDescent="0.25">
      <c r="A250" s="23" t="str">
        <f>IF(Tabelle1[[#This Row],[Unternehmen]]="","",A249+1)</f>
        <v/>
      </c>
      <c r="B2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0" s="15"/>
      <c r="D250" s="20"/>
      <c r="E250" s="54"/>
      <c r="F250" s="54"/>
      <c r="G250" s="20"/>
      <c r="H250" s="76"/>
      <c r="I250" s="54"/>
      <c r="J250" s="20" t="str">
        <f>IF(I250="","",IFERROR(VLOOKUP(I250,Gemeindeverzeichnis!$P$2:$Q$2188,2,FALSE),"Ort bitte manuell eintragen"))</f>
        <v/>
      </c>
      <c r="K250" s="15"/>
      <c r="L250" s="54"/>
      <c r="M250" s="54"/>
      <c r="N250" s="75"/>
      <c r="O250" s="54"/>
      <c r="P250" s="54" t="str">
        <f>IF(O250="","",IFERROR(VLOOKUP(O250,Gemeindeverzeichnis!$P$2:$Q$2188,2,FALSE),"Ort bitte manuell eintragen"))</f>
        <v/>
      </c>
      <c r="Q250" s="15"/>
      <c r="R250" s="20"/>
      <c r="S250" s="44"/>
      <c r="T250" s="20"/>
      <c r="U250" s="15"/>
      <c r="V250" s="55"/>
      <c r="W250" s="56"/>
      <c r="X250" s="56"/>
      <c r="Y250" s="15"/>
      <c r="Z250" s="57"/>
      <c r="AA250" s="15"/>
      <c r="AB250" s="58"/>
      <c r="AC250" s="54"/>
      <c r="AD250" s="15"/>
      <c r="AE250" s="20"/>
      <c r="AF250" s="20"/>
      <c r="AG250" s="16"/>
      <c r="AH250" s="59">
        <f t="shared" si="3"/>
        <v>1900</v>
      </c>
      <c r="AI250" s="59" t="str">
        <f>IF(Tabelle1[[#This Row],[Uhrzeit von]]="","",Tabelle1[[#This Row],[Uhrzeit bis]]-Tabelle1[[#This Row],[Uhrzeit von]])</f>
        <v/>
      </c>
    </row>
    <row r="251" spans="1:35" x14ac:dyDescent="0.25">
      <c r="A251" s="23" t="str">
        <f>IF(Tabelle1[[#This Row],[Unternehmen]]="","",A250+1)</f>
        <v/>
      </c>
      <c r="B2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1" s="15"/>
      <c r="D251" s="20"/>
      <c r="E251" s="54"/>
      <c r="F251" s="54"/>
      <c r="G251" s="20"/>
      <c r="H251" s="76"/>
      <c r="I251" s="54"/>
      <c r="J251" s="20" t="str">
        <f>IF(I251="","",IFERROR(VLOOKUP(I251,Gemeindeverzeichnis!$P$2:$Q$2188,2,FALSE),"Ort bitte manuell eintragen"))</f>
        <v/>
      </c>
      <c r="K251" s="15"/>
      <c r="L251" s="54"/>
      <c r="M251" s="54"/>
      <c r="N251" s="75"/>
      <c r="O251" s="54"/>
      <c r="P251" s="54" t="str">
        <f>IF(O251="","",IFERROR(VLOOKUP(O251,Gemeindeverzeichnis!$P$2:$Q$2188,2,FALSE),"Ort bitte manuell eintragen"))</f>
        <v/>
      </c>
      <c r="Q251" s="15"/>
      <c r="R251" s="20"/>
      <c r="S251" s="44"/>
      <c r="T251" s="20"/>
      <c r="U251" s="15"/>
      <c r="V251" s="55"/>
      <c r="W251" s="56"/>
      <c r="X251" s="56"/>
      <c r="Y251" s="15"/>
      <c r="Z251" s="57"/>
      <c r="AA251" s="15"/>
      <c r="AB251" s="58"/>
      <c r="AC251" s="54"/>
      <c r="AD251" s="15"/>
      <c r="AE251" s="20"/>
      <c r="AF251" s="20"/>
      <c r="AG251" s="16"/>
      <c r="AH251" s="59">
        <f t="shared" si="3"/>
        <v>1900</v>
      </c>
      <c r="AI251" s="59" t="str">
        <f>IF(Tabelle1[[#This Row],[Uhrzeit von]]="","",Tabelle1[[#This Row],[Uhrzeit bis]]-Tabelle1[[#This Row],[Uhrzeit von]])</f>
        <v/>
      </c>
    </row>
    <row r="252" spans="1:35" x14ac:dyDescent="0.25">
      <c r="A252" s="23" t="str">
        <f>IF(Tabelle1[[#This Row],[Unternehmen]]="","",A251+1)</f>
        <v/>
      </c>
      <c r="B2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2" s="15"/>
      <c r="D252" s="20"/>
      <c r="E252" s="54"/>
      <c r="F252" s="54"/>
      <c r="G252" s="20"/>
      <c r="H252" s="76"/>
      <c r="I252" s="54"/>
      <c r="J252" s="20" t="str">
        <f>IF(I252="","",IFERROR(VLOOKUP(I252,Gemeindeverzeichnis!$P$2:$Q$2188,2,FALSE),"Ort bitte manuell eintragen"))</f>
        <v/>
      </c>
      <c r="K252" s="15"/>
      <c r="L252" s="54"/>
      <c r="M252" s="54"/>
      <c r="N252" s="75"/>
      <c r="O252" s="54"/>
      <c r="P252" s="54" t="str">
        <f>IF(O252="","",IFERROR(VLOOKUP(O252,Gemeindeverzeichnis!$P$2:$Q$2188,2,FALSE),"Ort bitte manuell eintragen"))</f>
        <v/>
      </c>
      <c r="Q252" s="15"/>
      <c r="R252" s="20"/>
      <c r="S252" s="44"/>
      <c r="T252" s="20"/>
      <c r="U252" s="15"/>
      <c r="V252" s="55"/>
      <c r="W252" s="56"/>
      <c r="X252" s="56"/>
      <c r="Y252" s="15"/>
      <c r="Z252" s="57"/>
      <c r="AA252" s="15"/>
      <c r="AB252" s="58"/>
      <c r="AC252" s="54"/>
      <c r="AD252" s="15"/>
      <c r="AE252" s="20"/>
      <c r="AF252" s="20"/>
      <c r="AG252" s="16"/>
      <c r="AH252" s="59">
        <f t="shared" si="3"/>
        <v>1900</v>
      </c>
      <c r="AI252" s="59" t="str">
        <f>IF(Tabelle1[[#This Row],[Uhrzeit von]]="","",Tabelle1[[#This Row],[Uhrzeit bis]]-Tabelle1[[#This Row],[Uhrzeit von]])</f>
        <v/>
      </c>
    </row>
    <row r="253" spans="1:35" x14ac:dyDescent="0.25">
      <c r="A253" s="23" t="str">
        <f>IF(Tabelle1[[#This Row],[Unternehmen]]="","",A252+1)</f>
        <v/>
      </c>
      <c r="B2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3" s="15"/>
      <c r="D253" s="20"/>
      <c r="E253" s="54"/>
      <c r="F253" s="54"/>
      <c r="G253" s="20"/>
      <c r="H253" s="76"/>
      <c r="I253" s="54"/>
      <c r="J253" s="20" t="str">
        <f>IF(I253="","",IFERROR(VLOOKUP(I253,Gemeindeverzeichnis!$P$2:$Q$2188,2,FALSE),"Ort bitte manuell eintragen"))</f>
        <v/>
      </c>
      <c r="K253" s="15"/>
      <c r="L253" s="54"/>
      <c r="M253" s="54"/>
      <c r="N253" s="75"/>
      <c r="O253" s="54"/>
      <c r="P253" s="54" t="str">
        <f>IF(O253="","",IFERROR(VLOOKUP(O253,Gemeindeverzeichnis!$P$2:$Q$2188,2,FALSE),"Ort bitte manuell eintragen"))</f>
        <v/>
      </c>
      <c r="Q253" s="15"/>
      <c r="R253" s="20"/>
      <c r="S253" s="44"/>
      <c r="T253" s="20"/>
      <c r="U253" s="15"/>
      <c r="V253" s="55"/>
      <c r="W253" s="56"/>
      <c r="X253" s="56"/>
      <c r="Y253" s="15"/>
      <c r="Z253" s="57"/>
      <c r="AA253" s="15"/>
      <c r="AB253" s="58"/>
      <c r="AC253" s="54"/>
      <c r="AD253" s="15"/>
      <c r="AE253" s="20"/>
      <c r="AF253" s="20"/>
      <c r="AG253" s="16"/>
      <c r="AH253" s="59">
        <f t="shared" si="3"/>
        <v>1900</v>
      </c>
      <c r="AI253" s="59" t="str">
        <f>IF(Tabelle1[[#This Row],[Uhrzeit von]]="","",Tabelle1[[#This Row],[Uhrzeit bis]]-Tabelle1[[#This Row],[Uhrzeit von]])</f>
        <v/>
      </c>
    </row>
    <row r="254" spans="1:35" x14ac:dyDescent="0.25">
      <c r="A254" s="23" t="str">
        <f>IF(Tabelle1[[#This Row],[Unternehmen]]="","",A253+1)</f>
        <v/>
      </c>
      <c r="B2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4" s="15"/>
      <c r="D254" s="20"/>
      <c r="E254" s="54"/>
      <c r="F254" s="54"/>
      <c r="G254" s="20"/>
      <c r="H254" s="76"/>
      <c r="I254" s="54"/>
      <c r="J254" s="20" t="str">
        <f>IF(I254="","",IFERROR(VLOOKUP(I254,Gemeindeverzeichnis!$P$2:$Q$2188,2,FALSE),"Ort bitte manuell eintragen"))</f>
        <v/>
      </c>
      <c r="K254" s="15"/>
      <c r="L254" s="54"/>
      <c r="M254" s="54"/>
      <c r="N254" s="75"/>
      <c r="O254" s="54"/>
      <c r="P254" s="54" t="str">
        <f>IF(O254="","",IFERROR(VLOOKUP(O254,Gemeindeverzeichnis!$P$2:$Q$2188,2,FALSE),"Ort bitte manuell eintragen"))</f>
        <v/>
      </c>
      <c r="Q254" s="15"/>
      <c r="R254" s="20"/>
      <c r="S254" s="44"/>
      <c r="T254" s="20"/>
      <c r="U254" s="15"/>
      <c r="V254" s="55"/>
      <c r="W254" s="56"/>
      <c r="X254" s="56"/>
      <c r="Y254" s="15"/>
      <c r="Z254" s="57"/>
      <c r="AA254" s="15"/>
      <c r="AB254" s="58"/>
      <c r="AC254" s="54"/>
      <c r="AD254" s="15"/>
      <c r="AE254" s="20"/>
      <c r="AF254" s="20"/>
      <c r="AG254" s="16"/>
      <c r="AH254" s="59">
        <f t="shared" si="3"/>
        <v>1900</v>
      </c>
      <c r="AI254" s="59" t="str">
        <f>IF(Tabelle1[[#This Row],[Uhrzeit von]]="","",Tabelle1[[#This Row],[Uhrzeit bis]]-Tabelle1[[#This Row],[Uhrzeit von]])</f>
        <v/>
      </c>
    </row>
    <row r="255" spans="1:35" x14ac:dyDescent="0.25">
      <c r="A255" s="23" t="str">
        <f>IF(Tabelle1[[#This Row],[Unternehmen]]="","",A254+1)</f>
        <v/>
      </c>
      <c r="B2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5" s="15"/>
      <c r="D255" s="20"/>
      <c r="E255" s="54"/>
      <c r="F255" s="54"/>
      <c r="G255" s="20"/>
      <c r="H255" s="76"/>
      <c r="I255" s="54"/>
      <c r="J255" s="20" t="str">
        <f>IF(I255="","",IFERROR(VLOOKUP(I255,Gemeindeverzeichnis!$P$2:$Q$2188,2,FALSE),"Ort bitte manuell eintragen"))</f>
        <v/>
      </c>
      <c r="K255" s="15"/>
      <c r="L255" s="54"/>
      <c r="M255" s="54"/>
      <c r="N255" s="75"/>
      <c r="O255" s="54"/>
      <c r="P255" s="54" t="str">
        <f>IF(O255="","",IFERROR(VLOOKUP(O255,Gemeindeverzeichnis!$P$2:$Q$2188,2,FALSE),"Ort bitte manuell eintragen"))</f>
        <v/>
      </c>
      <c r="Q255" s="15"/>
      <c r="R255" s="20"/>
      <c r="S255" s="44"/>
      <c r="T255" s="20"/>
      <c r="U255" s="15"/>
      <c r="V255" s="55"/>
      <c r="W255" s="56"/>
      <c r="X255" s="56"/>
      <c r="Y255" s="15"/>
      <c r="Z255" s="57"/>
      <c r="AA255" s="15"/>
      <c r="AB255" s="58"/>
      <c r="AC255" s="54"/>
      <c r="AD255" s="15"/>
      <c r="AE255" s="20"/>
      <c r="AF255" s="20"/>
      <c r="AG255" s="16"/>
      <c r="AH255" s="59">
        <f t="shared" si="3"/>
        <v>1900</v>
      </c>
      <c r="AI255" s="59" t="str">
        <f>IF(Tabelle1[[#This Row],[Uhrzeit von]]="","",Tabelle1[[#This Row],[Uhrzeit bis]]-Tabelle1[[#This Row],[Uhrzeit von]])</f>
        <v/>
      </c>
    </row>
    <row r="256" spans="1:35" x14ac:dyDescent="0.25">
      <c r="A256" s="23" t="str">
        <f>IF(Tabelle1[[#This Row],[Unternehmen]]="","",A255+1)</f>
        <v/>
      </c>
      <c r="B2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6" s="15"/>
      <c r="D256" s="20"/>
      <c r="E256" s="54"/>
      <c r="F256" s="54"/>
      <c r="G256" s="20"/>
      <c r="H256" s="76"/>
      <c r="I256" s="54"/>
      <c r="J256" s="20" t="str">
        <f>IF(I256="","",IFERROR(VLOOKUP(I256,Gemeindeverzeichnis!$P$2:$Q$2188,2,FALSE),"Ort bitte manuell eintragen"))</f>
        <v/>
      </c>
      <c r="K256" s="15"/>
      <c r="L256" s="54"/>
      <c r="M256" s="54"/>
      <c r="N256" s="75"/>
      <c r="O256" s="54"/>
      <c r="P256" s="54" t="str">
        <f>IF(O256="","",IFERROR(VLOOKUP(O256,Gemeindeverzeichnis!$P$2:$Q$2188,2,FALSE),"Ort bitte manuell eintragen"))</f>
        <v/>
      </c>
      <c r="Q256" s="15"/>
      <c r="R256" s="20"/>
      <c r="S256" s="44"/>
      <c r="T256" s="20"/>
      <c r="U256" s="15"/>
      <c r="V256" s="55"/>
      <c r="W256" s="56"/>
      <c r="X256" s="56"/>
      <c r="Y256" s="15"/>
      <c r="Z256" s="57"/>
      <c r="AA256" s="15"/>
      <c r="AB256" s="58"/>
      <c r="AC256" s="54"/>
      <c r="AD256" s="15"/>
      <c r="AE256" s="20"/>
      <c r="AF256" s="20"/>
      <c r="AG256" s="16"/>
      <c r="AH256" s="59">
        <f t="shared" si="3"/>
        <v>1900</v>
      </c>
      <c r="AI256" s="59" t="str">
        <f>IF(Tabelle1[[#This Row],[Uhrzeit von]]="","",Tabelle1[[#This Row],[Uhrzeit bis]]-Tabelle1[[#This Row],[Uhrzeit von]])</f>
        <v/>
      </c>
    </row>
    <row r="257" spans="1:35" x14ac:dyDescent="0.25">
      <c r="A257" s="23" t="str">
        <f>IF(Tabelle1[[#This Row],[Unternehmen]]="","",A256+1)</f>
        <v/>
      </c>
      <c r="B2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7" s="15"/>
      <c r="D257" s="20"/>
      <c r="E257" s="54"/>
      <c r="F257" s="54"/>
      <c r="G257" s="20"/>
      <c r="H257" s="76"/>
      <c r="I257" s="54"/>
      <c r="J257" s="20" t="str">
        <f>IF(I257="","",IFERROR(VLOOKUP(I257,Gemeindeverzeichnis!$P$2:$Q$2188,2,FALSE),"Ort bitte manuell eintragen"))</f>
        <v/>
      </c>
      <c r="K257" s="15"/>
      <c r="L257" s="54"/>
      <c r="M257" s="54"/>
      <c r="N257" s="75"/>
      <c r="O257" s="54"/>
      <c r="P257" s="54" t="str">
        <f>IF(O257="","",IFERROR(VLOOKUP(O257,Gemeindeverzeichnis!$P$2:$Q$2188,2,FALSE),"Ort bitte manuell eintragen"))</f>
        <v/>
      </c>
      <c r="Q257" s="15"/>
      <c r="R257" s="20"/>
      <c r="S257" s="44"/>
      <c r="T257" s="20"/>
      <c r="U257" s="15"/>
      <c r="V257" s="55"/>
      <c r="W257" s="56"/>
      <c r="X257" s="56"/>
      <c r="Y257" s="15"/>
      <c r="Z257" s="57"/>
      <c r="AA257" s="15"/>
      <c r="AB257" s="58"/>
      <c r="AC257" s="54"/>
      <c r="AD257" s="15"/>
      <c r="AE257" s="20"/>
      <c r="AF257" s="20"/>
      <c r="AG257" s="16"/>
      <c r="AH257" s="59">
        <f t="shared" si="3"/>
        <v>1900</v>
      </c>
      <c r="AI257" s="59" t="str">
        <f>IF(Tabelle1[[#This Row],[Uhrzeit von]]="","",Tabelle1[[#This Row],[Uhrzeit bis]]-Tabelle1[[#This Row],[Uhrzeit von]])</f>
        <v/>
      </c>
    </row>
    <row r="258" spans="1:35" x14ac:dyDescent="0.25">
      <c r="A258" s="23" t="str">
        <f>IF(Tabelle1[[#This Row],[Unternehmen]]="","",A257+1)</f>
        <v/>
      </c>
      <c r="B2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8" s="15"/>
      <c r="D258" s="20"/>
      <c r="E258" s="54"/>
      <c r="F258" s="54"/>
      <c r="G258" s="20"/>
      <c r="H258" s="76"/>
      <c r="I258" s="54"/>
      <c r="J258" s="20" t="str">
        <f>IF(I258="","",IFERROR(VLOOKUP(I258,Gemeindeverzeichnis!$P$2:$Q$2188,2,FALSE),"Ort bitte manuell eintragen"))</f>
        <v/>
      </c>
      <c r="K258" s="15"/>
      <c r="L258" s="54"/>
      <c r="M258" s="54"/>
      <c r="N258" s="75"/>
      <c r="O258" s="54"/>
      <c r="P258" s="54" t="str">
        <f>IF(O258="","",IFERROR(VLOOKUP(O258,Gemeindeverzeichnis!$P$2:$Q$2188,2,FALSE),"Ort bitte manuell eintragen"))</f>
        <v/>
      </c>
      <c r="Q258" s="15"/>
      <c r="R258" s="20"/>
      <c r="S258" s="44"/>
      <c r="T258" s="20"/>
      <c r="U258" s="15"/>
      <c r="V258" s="55"/>
      <c r="W258" s="56"/>
      <c r="X258" s="56"/>
      <c r="Y258" s="15"/>
      <c r="Z258" s="57"/>
      <c r="AA258" s="15"/>
      <c r="AB258" s="58"/>
      <c r="AC258" s="54"/>
      <c r="AD258" s="15"/>
      <c r="AE258" s="20"/>
      <c r="AF258" s="20"/>
      <c r="AG258" s="16"/>
      <c r="AH258" s="59">
        <f t="shared" si="3"/>
        <v>1900</v>
      </c>
      <c r="AI258" s="59" t="str">
        <f>IF(Tabelle1[[#This Row],[Uhrzeit von]]="","",Tabelle1[[#This Row],[Uhrzeit bis]]-Tabelle1[[#This Row],[Uhrzeit von]])</f>
        <v/>
      </c>
    </row>
    <row r="259" spans="1:35" x14ac:dyDescent="0.25">
      <c r="A259" s="23" t="str">
        <f>IF(Tabelle1[[#This Row],[Unternehmen]]="","",A258+1)</f>
        <v/>
      </c>
      <c r="B2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59" s="15"/>
      <c r="D259" s="20"/>
      <c r="E259" s="54"/>
      <c r="F259" s="54"/>
      <c r="G259" s="20"/>
      <c r="H259" s="76"/>
      <c r="I259" s="54"/>
      <c r="J259" s="20" t="str">
        <f>IF(I259="","",IFERROR(VLOOKUP(I259,Gemeindeverzeichnis!$P$2:$Q$2188,2,FALSE),"Ort bitte manuell eintragen"))</f>
        <v/>
      </c>
      <c r="K259" s="15"/>
      <c r="L259" s="54"/>
      <c r="M259" s="54"/>
      <c r="N259" s="75"/>
      <c r="O259" s="54"/>
      <c r="P259" s="54" t="str">
        <f>IF(O259="","",IFERROR(VLOOKUP(O259,Gemeindeverzeichnis!$P$2:$Q$2188,2,FALSE),"Ort bitte manuell eintragen"))</f>
        <v/>
      </c>
      <c r="Q259" s="15"/>
      <c r="R259" s="20"/>
      <c r="S259" s="44"/>
      <c r="T259" s="20"/>
      <c r="U259" s="15"/>
      <c r="V259" s="55"/>
      <c r="W259" s="56"/>
      <c r="X259" s="56"/>
      <c r="Y259" s="15"/>
      <c r="Z259" s="57"/>
      <c r="AA259" s="15"/>
      <c r="AB259" s="58"/>
      <c r="AC259" s="54"/>
      <c r="AD259" s="15"/>
      <c r="AE259" s="20"/>
      <c r="AF259" s="20"/>
      <c r="AG259" s="16"/>
      <c r="AH259" s="59">
        <f t="shared" si="3"/>
        <v>1900</v>
      </c>
      <c r="AI259" s="59" t="str">
        <f>IF(Tabelle1[[#This Row],[Uhrzeit von]]="","",Tabelle1[[#This Row],[Uhrzeit bis]]-Tabelle1[[#This Row],[Uhrzeit von]])</f>
        <v/>
      </c>
    </row>
    <row r="260" spans="1:35" x14ac:dyDescent="0.25">
      <c r="A260" s="23" t="str">
        <f>IF(Tabelle1[[#This Row],[Unternehmen]]="","",A259+1)</f>
        <v/>
      </c>
      <c r="B2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0" s="15"/>
      <c r="D260" s="20"/>
      <c r="E260" s="54"/>
      <c r="F260" s="54"/>
      <c r="G260" s="20"/>
      <c r="H260" s="76"/>
      <c r="I260" s="54"/>
      <c r="J260" s="20" t="str">
        <f>IF(I260="","",IFERROR(VLOOKUP(I260,Gemeindeverzeichnis!$P$2:$Q$2188,2,FALSE),"Ort bitte manuell eintragen"))</f>
        <v/>
      </c>
      <c r="K260" s="15"/>
      <c r="L260" s="54"/>
      <c r="M260" s="54"/>
      <c r="N260" s="75"/>
      <c r="O260" s="54"/>
      <c r="P260" s="54" t="str">
        <f>IF(O260="","",IFERROR(VLOOKUP(O260,Gemeindeverzeichnis!$P$2:$Q$2188,2,FALSE),"Ort bitte manuell eintragen"))</f>
        <v/>
      </c>
      <c r="Q260" s="15"/>
      <c r="R260" s="20"/>
      <c r="S260" s="44"/>
      <c r="T260" s="20"/>
      <c r="U260" s="15"/>
      <c r="V260" s="55"/>
      <c r="W260" s="56"/>
      <c r="X260" s="56"/>
      <c r="Y260" s="15"/>
      <c r="Z260" s="57"/>
      <c r="AA260" s="15"/>
      <c r="AB260" s="58"/>
      <c r="AC260" s="54"/>
      <c r="AD260" s="15"/>
      <c r="AE260" s="20"/>
      <c r="AF260" s="20"/>
      <c r="AG260" s="16"/>
      <c r="AH260" s="59">
        <f t="shared" si="3"/>
        <v>1900</v>
      </c>
      <c r="AI260" s="59" t="str">
        <f>IF(Tabelle1[[#This Row],[Uhrzeit von]]="","",Tabelle1[[#This Row],[Uhrzeit bis]]-Tabelle1[[#This Row],[Uhrzeit von]])</f>
        <v/>
      </c>
    </row>
    <row r="261" spans="1:35" x14ac:dyDescent="0.25">
      <c r="A261" s="23" t="str">
        <f>IF(Tabelle1[[#This Row],[Unternehmen]]="","",A260+1)</f>
        <v/>
      </c>
      <c r="B2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1" s="15"/>
      <c r="D261" s="20"/>
      <c r="E261" s="54"/>
      <c r="F261" s="54"/>
      <c r="G261" s="20"/>
      <c r="H261" s="76"/>
      <c r="I261" s="54"/>
      <c r="J261" s="20" t="str">
        <f>IF(I261="","",IFERROR(VLOOKUP(I261,Gemeindeverzeichnis!$P$2:$Q$2188,2,FALSE),"Ort bitte manuell eintragen"))</f>
        <v/>
      </c>
      <c r="K261" s="15"/>
      <c r="L261" s="54"/>
      <c r="M261" s="54"/>
      <c r="N261" s="75"/>
      <c r="O261" s="54"/>
      <c r="P261" s="54" t="str">
        <f>IF(O261="","",IFERROR(VLOOKUP(O261,Gemeindeverzeichnis!$P$2:$Q$2188,2,FALSE),"Ort bitte manuell eintragen"))</f>
        <v/>
      </c>
      <c r="Q261" s="15"/>
      <c r="R261" s="20"/>
      <c r="S261" s="44"/>
      <c r="T261" s="20"/>
      <c r="U261" s="15"/>
      <c r="V261" s="55"/>
      <c r="W261" s="56"/>
      <c r="X261" s="56"/>
      <c r="Y261" s="15"/>
      <c r="Z261" s="57"/>
      <c r="AA261" s="15"/>
      <c r="AB261" s="58"/>
      <c r="AC261" s="54"/>
      <c r="AD261" s="15"/>
      <c r="AE261" s="20"/>
      <c r="AF261" s="20"/>
      <c r="AG261" s="16"/>
      <c r="AH261" s="59">
        <f t="shared" si="3"/>
        <v>1900</v>
      </c>
      <c r="AI261" s="59" t="str">
        <f>IF(Tabelle1[[#This Row],[Uhrzeit von]]="","",Tabelle1[[#This Row],[Uhrzeit bis]]-Tabelle1[[#This Row],[Uhrzeit von]])</f>
        <v/>
      </c>
    </row>
    <row r="262" spans="1:35" x14ac:dyDescent="0.25">
      <c r="A262" s="23" t="str">
        <f>IF(Tabelle1[[#This Row],[Unternehmen]]="","",A261+1)</f>
        <v/>
      </c>
      <c r="B2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2" s="15"/>
      <c r="D262" s="20"/>
      <c r="E262" s="54"/>
      <c r="F262" s="54"/>
      <c r="G262" s="20"/>
      <c r="H262" s="76"/>
      <c r="I262" s="54"/>
      <c r="J262" s="20" t="str">
        <f>IF(I262="","",IFERROR(VLOOKUP(I262,Gemeindeverzeichnis!$P$2:$Q$2188,2,FALSE),"Ort bitte manuell eintragen"))</f>
        <v/>
      </c>
      <c r="K262" s="15"/>
      <c r="L262" s="54"/>
      <c r="M262" s="54"/>
      <c r="N262" s="75"/>
      <c r="O262" s="54"/>
      <c r="P262" s="54" t="str">
        <f>IF(O262="","",IFERROR(VLOOKUP(O262,Gemeindeverzeichnis!$P$2:$Q$2188,2,FALSE),"Ort bitte manuell eintragen"))</f>
        <v/>
      </c>
      <c r="Q262" s="15"/>
      <c r="R262" s="20"/>
      <c r="S262" s="44"/>
      <c r="T262" s="20"/>
      <c r="U262" s="15"/>
      <c r="V262" s="55"/>
      <c r="W262" s="56"/>
      <c r="X262" s="56"/>
      <c r="Y262" s="15"/>
      <c r="Z262" s="57"/>
      <c r="AA262" s="15"/>
      <c r="AB262" s="58"/>
      <c r="AC262" s="54"/>
      <c r="AD262" s="15"/>
      <c r="AE262" s="20"/>
      <c r="AF262" s="20"/>
      <c r="AG262" s="16"/>
      <c r="AH262" s="59">
        <f t="shared" si="3"/>
        <v>1900</v>
      </c>
      <c r="AI262" s="59" t="str">
        <f>IF(Tabelle1[[#This Row],[Uhrzeit von]]="","",Tabelle1[[#This Row],[Uhrzeit bis]]-Tabelle1[[#This Row],[Uhrzeit von]])</f>
        <v/>
      </c>
    </row>
    <row r="263" spans="1:35" x14ac:dyDescent="0.25">
      <c r="A263" s="23" t="str">
        <f>IF(Tabelle1[[#This Row],[Unternehmen]]="","",A262+1)</f>
        <v/>
      </c>
      <c r="B2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3" s="15"/>
      <c r="D263" s="20"/>
      <c r="E263" s="54"/>
      <c r="F263" s="54"/>
      <c r="G263" s="20"/>
      <c r="H263" s="76"/>
      <c r="I263" s="54"/>
      <c r="J263" s="20" t="str">
        <f>IF(I263="","",IFERROR(VLOOKUP(I263,Gemeindeverzeichnis!$P$2:$Q$2188,2,FALSE),"Ort bitte manuell eintragen"))</f>
        <v/>
      </c>
      <c r="K263" s="15"/>
      <c r="L263" s="54"/>
      <c r="M263" s="54"/>
      <c r="N263" s="75"/>
      <c r="O263" s="54"/>
      <c r="P263" s="54" t="str">
        <f>IF(O263="","",IFERROR(VLOOKUP(O263,Gemeindeverzeichnis!$P$2:$Q$2188,2,FALSE),"Ort bitte manuell eintragen"))</f>
        <v/>
      </c>
      <c r="Q263" s="15"/>
      <c r="R263" s="20"/>
      <c r="S263" s="44"/>
      <c r="T263" s="20"/>
      <c r="U263" s="15"/>
      <c r="V263" s="55"/>
      <c r="W263" s="56"/>
      <c r="X263" s="56"/>
      <c r="Y263" s="15"/>
      <c r="Z263" s="57"/>
      <c r="AA263" s="15"/>
      <c r="AB263" s="58"/>
      <c r="AC263" s="54"/>
      <c r="AD263" s="15"/>
      <c r="AE263" s="20"/>
      <c r="AF263" s="20"/>
      <c r="AG263" s="16"/>
      <c r="AH263" s="59">
        <f t="shared" si="3"/>
        <v>1900</v>
      </c>
      <c r="AI263" s="59" t="str">
        <f>IF(Tabelle1[[#This Row],[Uhrzeit von]]="","",Tabelle1[[#This Row],[Uhrzeit bis]]-Tabelle1[[#This Row],[Uhrzeit von]])</f>
        <v/>
      </c>
    </row>
    <row r="264" spans="1:35" x14ac:dyDescent="0.25">
      <c r="A264" s="23" t="str">
        <f>IF(Tabelle1[[#This Row],[Unternehmen]]="","",A263+1)</f>
        <v/>
      </c>
      <c r="B2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4" s="15"/>
      <c r="D264" s="20"/>
      <c r="E264" s="54"/>
      <c r="F264" s="54"/>
      <c r="G264" s="20"/>
      <c r="H264" s="76"/>
      <c r="I264" s="54"/>
      <c r="J264" s="20" t="str">
        <f>IF(I264="","",IFERROR(VLOOKUP(I264,Gemeindeverzeichnis!$P$2:$Q$2188,2,FALSE),"Ort bitte manuell eintragen"))</f>
        <v/>
      </c>
      <c r="K264" s="15"/>
      <c r="L264" s="54"/>
      <c r="M264" s="54"/>
      <c r="N264" s="75"/>
      <c r="O264" s="54"/>
      <c r="P264" s="54" t="str">
        <f>IF(O264="","",IFERROR(VLOOKUP(O264,Gemeindeverzeichnis!$P$2:$Q$2188,2,FALSE),"Ort bitte manuell eintragen"))</f>
        <v/>
      </c>
      <c r="Q264" s="15"/>
      <c r="R264" s="20"/>
      <c r="S264" s="44"/>
      <c r="T264" s="20"/>
      <c r="U264" s="15"/>
      <c r="V264" s="55"/>
      <c r="W264" s="56"/>
      <c r="X264" s="56"/>
      <c r="Y264" s="15"/>
      <c r="Z264" s="57"/>
      <c r="AA264" s="15"/>
      <c r="AB264" s="58"/>
      <c r="AC264" s="54"/>
      <c r="AD264" s="15"/>
      <c r="AE264" s="20"/>
      <c r="AF264" s="20"/>
      <c r="AG264" s="16"/>
      <c r="AH264" s="59">
        <f t="shared" si="3"/>
        <v>1900</v>
      </c>
      <c r="AI264" s="59" t="str">
        <f>IF(Tabelle1[[#This Row],[Uhrzeit von]]="","",Tabelle1[[#This Row],[Uhrzeit bis]]-Tabelle1[[#This Row],[Uhrzeit von]])</f>
        <v/>
      </c>
    </row>
    <row r="265" spans="1:35" x14ac:dyDescent="0.25">
      <c r="A265" s="23" t="str">
        <f>IF(Tabelle1[[#This Row],[Unternehmen]]="","",A264+1)</f>
        <v/>
      </c>
      <c r="B2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5" s="15"/>
      <c r="D265" s="20"/>
      <c r="E265" s="54"/>
      <c r="F265" s="54"/>
      <c r="G265" s="20"/>
      <c r="H265" s="76"/>
      <c r="I265" s="54"/>
      <c r="J265" s="20" t="str">
        <f>IF(I265="","",IFERROR(VLOOKUP(I265,Gemeindeverzeichnis!$P$2:$Q$2188,2,FALSE),"Ort bitte manuell eintragen"))</f>
        <v/>
      </c>
      <c r="K265" s="15"/>
      <c r="L265" s="54"/>
      <c r="M265" s="54"/>
      <c r="N265" s="75"/>
      <c r="O265" s="54"/>
      <c r="P265" s="54" t="str">
        <f>IF(O265="","",IFERROR(VLOOKUP(O265,Gemeindeverzeichnis!$P$2:$Q$2188,2,FALSE),"Ort bitte manuell eintragen"))</f>
        <v/>
      </c>
      <c r="Q265" s="15"/>
      <c r="R265" s="20"/>
      <c r="S265" s="44"/>
      <c r="T265" s="20"/>
      <c r="U265" s="15"/>
      <c r="V265" s="55"/>
      <c r="W265" s="56"/>
      <c r="X265" s="56"/>
      <c r="Y265" s="15"/>
      <c r="Z265" s="57"/>
      <c r="AA265" s="15"/>
      <c r="AB265" s="58"/>
      <c r="AC265" s="54"/>
      <c r="AD265" s="15"/>
      <c r="AE265" s="20"/>
      <c r="AF265" s="20"/>
      <c r="AG265" s="16"/>
      <c r="AH265" s="59">
        <f t="shared" si="3"/>
        <v>1900</v>
      </c>
      <c r="AI265" s="59" t="str">
        <f>IF(Tabelle1[[#This Row],[Uhrzeit von]]="","",Tabelle1[[#This Row],[Uhrzeit bis]]-Tabelle1[[#This Row],[Uhrzeit von]])</f>
        <v/>
      </c>
    </row>
    <row r="266" spans="1:35" x14ac:dyDescent="0.25">
      <c r="A266" s="23" t="str">
        <f>IF(Tabelle1[[#This Row],[Unternehmen]]="","",A265+1)</f>
        <v/>
      </c>
      <c r="B2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6" s="15"/>
      <c r="D266" s="20"/>
      <c r="E266" s="54"/>
      <c r="F266" s="54"/>
      <c r="G266" s="20"/>
      <c r="H266" s="76"/>
      <c r="I266" s="54"/>
      <c r="J266" s="20" t="str">
        <f>IF(I266="","",IFERROR(VLOOKUP(I266,Gemeindeverzeichnis!$P$2:$Q$2188,2,FALSE),"Ort bitte manuell eintragen"))</f>
        <v/>
      </c>
      <c r="K266" s="15"/>
      <c r="L266" s="54"/>
      <c r="M266" s="54"/>
      <c r="N266" s="75"/>
      <c r="O266" s="54"/>
      <c r="P266" s="54" t="str">
        <f>IF(O266="","",IFERROR(VLOOKUP(O266,Gemeindeverzeichnis!$P$2:$Q$2188,2,FALSE),"Ort bitte manuell eintragen"))</f>
        <v/>
      </c>
      <c r="Q266" s="15"/>
      <c r="R266" s="20"/>
      <c r="S266" s="44"/>
      <c r="T266" s="20"/>
      <c r="U266" s="15"/>
      <c r="V266" s="55"/>
      <c r="W266" s="56"/>
      <c r="X266" s="56"/>
      <c r="Y266" s="15"/>
      <c r="Z266" s="57"/>
      <c r="AA266" s="15"/>
      <c r="AB266" s="58"/>
      <c r="AC266" s="54"/>
      <c r="AD266" s="15"/>
      <c r="AE266" s="20"/>
      <c r="AF266" s="20"/>
      <c r="AG266" s="16"/>
      <c r="AH266" s="59">
        <f t="shared" si="3"/>
        <v>1900</v>
      </c>
      <c r="AI266" s="59" t="str">
        <f>IF(Tabelle1[[#This Row],[Uhrzeit von]]="","",Tabelle1[[#This Row],[Uhrzeit bis]]-Tabelle1[[#This Row],[Uhrzeit von]])</f>
        <v/>
      </c>
    </row>
    <row r="267" spans="1:35" x14ac:dyDescent="0.25">
      <c r="A267" s="23" t="str">
        <f>IF(Tabelle1[[#This Row],[Unternehmen]]="","",A266+1)</f>
        <v/>
      </c>
      <c r="B2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7" s="15"/>
      <c r="D267" s="20"/>
      <c r="E267" s="54"/>
      <c r="F267" s="54"/>
      <c r="G267" s="20"/>
      <c r="H267" s="76"/>
      <c r="I267" s="54"/>
      <c r="J267" s="20" t="str">
        <f>IF(I267="","",IFERROR(VLOOKUP(I267,Gemeindeverzeichnis!$P$2:$Q$2188,2,FALSE),"Ort bitte manuell eintragen"))</f>
        <v/>
      </c>
      <c r="K267" s="15"/>
      <c r="L267" s="54"/>
      <c r="M267" s="54"/>
      <c r="N267" s="75"/>
      <c r="O267" s="54"/>
      <c r="P267" s="54" t="str">
        <f>IF(O267="","",IFERROR(VLOOKUP(O267,Gemeindeverzeichnis!$P$2:$Q$2188,2,FALSE),"Ort bitte manuell eintragen"))</f>
        <v/>
      </c>
      <c r="Q267" s="15"/>
      <c r="R267" s="20"/>
      <c r="S267" s="44"/>
      <c r="T267" s="20"/>
      <c r="U267" s="15"/>
      <c r="V267" s="55"/>
      <c r="W267" s="56"/>
      <c r="X267" s="56"/>
      <c r="Y267" s="15"/>
      <c r="Z267" s="57"/>
      <c r="AA267" s="15"/>
      <c r="AB267" s="58"/>
      <c r="AC267" s="54"/>
      <c r="AD267" s="15"/>
      <c r="AE267" s="20"/>
      <c r="AF267" s="20"/>
      <c r="AG267" s="16"/>
      <c r="AH267" s="59">
        <f t="shared" si="3"/>
        <v>1900</v>
      </c>
      <c r="AI267" s="59" t="str">
        <f>IF(Tabelle1[[#This Row],[Uhrzeit von]]="","",Tabelle1[[#This Row],[Uhrzeit bis]]-Tabelle1[[#This Row],[Uhrzeit von]])</f>
        <v/>
      </c>
    </row>
    <row r="268" spans="1:35" x14ac:dyDescent="0.25">
      <c r="A268" s="23" t="str">
        <f>IF(Tabelle1[[#This Row],[Unternehmen]]="","",A267+1)</f>
        <v/>
      </c>
      <c r="B2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8" s="15"/>
      <c r="D268" s="20"/>
      <c r="E268" s="54"/>
      <c r="F268" s="54"/>
      <c r="G268" s="20"/>
      <c r="H268" s="76"/>
      <c r="I268" s="54"/>
      <c r="J268" s="20" t="str">
        <f>IF(I268="","",IFERROR(VLOOKUP(I268,Gemeindeverzeichnis!$P$2:$Q$2188,2,FALSE),"Ort bitte manuell eintragen"))</f>
        <v/>
      </c>
      <c r="K268" s="15"/>
      <c r="L268" s="54"/>
      <c r="M268" s="54"/>
      <c r="N268" s="75"/>
      <c r="O268" s="54"/>
      <c r="P268" s="54" t="str">
        <f>IF(O268="","",IFERROR(VLOOKUP(O268,Gemeindeverzeichnis!$P$2:$Q$2188,2,FALSE),"Ort bitte manuell eintragen"))</f>
        <v/>
      </c>
      <c r="Q268" s="15"/>
      <c r="R268" s="20"/>
      <c r="S268" s="44"/>
      <c r="T268" s="20"/>
      <c r="U268" s="15"/>
      <c r="V268" s="55"/>
      <c r="W268" s="56"/>
      <c r="X268" s="56"/>
      <c r="Y268" s="15"/>
      <c r="Z268" s="57"/>
      <c r="AA268" s="15"/>
      <c r="AB268" s="58"/>
      <c r="AC268" s="54"/>
      <c r="AD268" s="15"/>
      <c r="AE268" s="20"/>
      <c r="AF268" s="20"/>
      <c r="AG268" s="16"/>
      <c r="AH268" s="59">
        <f t="shared" ref="AH268:AH331" si="4">YEAR(V268)</f>
        <v>1900</v>
      </c>
      <c r="AI268" s="59" t="str">
        <f>IF(Tabelle1[[#This Row],[Uhrzeit von]]="","",Tabelle1[[#This Row],[Uhrzeit bis]]-Tabelle1[[#This Row],[Uhrzeit von]])</f>
        <v/>
      </c>
    </row>
    <row r="269" spans="1:35" x14ac:dyDescent="0.25">
      <c r="A269" s="23" t="str">
        <f>IF(Tabelle1[[#This Row],[Unternehmen]]="","",A268+1)</f>
        <v/>
      </c>
      <c r="B2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69" s="15"/>
      <c r="D269" s="20"/>
      <c r="E269" s="54"/>
      <c r="F269" s="54"/>
      <c r="G269" s="20"/>
      <c r="H269" s="76"/>
      <c r="I269" s="54"/>
      <c r="J269" s="20" t="str">
        <f>IF(I269="","",IFERROR(VLOOKUP(I269,Gemeindeverzeichnis!$P$2:$Q$2188,2,FALSE),"Ort bitte manuell eintragen"))</f>
        <v/>
      </c>
      <c r="K269" s="15"/>
      <c r="L269" s="54"/>
      <c r="M269" s="54"/>
      <c r="N269" s="75"/>
      <c r="O269" s="54"/>
      <c r="P269" s="54" t="str">
        <f>IF(O269="","",IFERROR(VLOOKUP(O269,Gemeindeverzeichnis!$P$2:$Q$2188,2,FALSE),"Ort bitte manuell eintragen"))</f>
        <v/>
      </c>
      <c r="Q269" s="15"/>
      <c r="R269" s="20"/>
      <c r="S269" s="44"/>
      <c r="T269" s="20"/>
      <c r="U269" s="15"/>
      <c r="V269" s="55"/>
      <c r="W269" s="56"/>
      <c r="X269" s="56"/>
      <c r="Y269" s="15"/>
      <c r="Z269" s="57"/>
      <c r="AA269" s="15"/>
      <c r="AB269" s="58"/>
      <c r="AC269" s="54"/>
      <c r="AD269" s="15"/>
      <c r="AE269" s="20"/>
      <c r="AF269" s="20"/>
      <c r="AG269" s="16"/>
      <c r="AH269" s="59">
        <f t="shared" si="4"/>
        <v>1900</v>
      </c>
      <c r="AI269" s="59" t="str">
        <f>IF(Tabelle1[[#This Row],[Uhrzeit von]]="","",Tabelle1[[#This Row],[Uhrzeit bis]]-Tabelle1[[#This Row],[Uhrzeit von]])</f>
        <v/>
      </c>
    </row>
    <row r="270" spans="1:35" x14ac:dyDescent="0.25">
      <c r="A270" s="23" t="str">
        <f>IF(Tabelle1[[#This Row],[Unternehmen]]="","",A269+1)</f>
        <v/>
      </c>
      <c r="B2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0" s="15"/>
      <c r="D270" s="20"/>
      <c r="E270" s="54"/>
      <c r="F270" s="54"/>
      <c r="G270" s="20"/>
      <c r="H270" s="76"/>
      <c r="I270" s="54"/>
      <c r="J270" s="20" t="str">
        <f>IF(I270="","",IFERROR(VLOOKUP(I270,Gemeindeverzeichnis!$P$2:$Q$2188,2,FALSE),"Ort bitte manuell eintragen"))</f>
        <v/>
      </c>
      <c r="K270" s="15"/>
      <c r="L270" s="54"/>
      <c r="M270" s="54"/>
      <c r="N270" s="75"/>
      <c r="O270" s="54"/>
      <c r="P270" s="54" t="str">
        <f>IF(O270="","",IFERROR(VLOOKUP(O270,Gemeindeverzeichnis!$P$2:$Q$2188,2,FALSE),"Ort bitte manuell eintragen"))</f>
        <v/>
      </c>
      <c r="Q270" s="15"/>
      <c r="R270" s="20"/>
      <c r="S270" s="44"/>
      <c r="T270" s="20"/>
      <c r="U270" s="15"/>
      <c r="V270" s="55"/>
      <c r="W270" s="56"/>
      <c r="X270" s="56"/>
      <c r="Y270" s="15"/>
      <c r="Z270" s="57"/>
      <c r="AA270" s="15"/>
      <c r="AB270" s="58"/>
      <c r="AC270" s="54"/>
      <c r="AD270" s="15"/>
      <c r="AE270" s="20"/>
      <c r="AF270" s="20"/>
      <c r="AG270" s="16"/>
      <c r="AH270" s="59">
        <f t="shared" si="4"/>
        <v>1900</v>
      </c>
      <c r="AI270" s="59" t="str">
        <f>IF(Tabelle1[[#This Row],[Uhrzeit von]]="","",Tabelle1[[#This Row],[Uhrzeit bis]]-Tabelle1[[#This Row],[Uhrzeit von]])</f>
        <v/>
      </c>
    </row>
    <row r="271" spans="1:35" x14ac:dyDescent="0.25">
      <c r="A271" s="23" t="str">
        <f>IF(Tabelle1[[#This Row],[Unternehmen]]="","",A270+1)</f>
        <v/>
      </c>
      <c r="B2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1" s="15"/>
      <c r="D271" s="20"/>
      <c r="E271" s="54"/>
      <c r="F271" s="54"/>
      <c r="G271" s="20"/>
      <c r="H271" s="76"/>
      <c r="I271" s="54"/>
      <c r="J271" s="20" t="str">
        <f>IF(I271="","",IFERROR(VLOOKUP(I271,Gemeindeverzeichnis!$P$2:$Q$2188,2,FALSE),"Ort bitte manuell eintragen"))</f>
        <v/>
      </c>
      <c r="K271" s="15"/>
      <c r="L271" s="54"/>
      <c r="M271" s="54"/>
      <c r="N271" s="75"/>
      <c r="O271" s="54"/>
      <c r="P271" s="54" t="str">
        <f>IF(O271="","",IFERROR(VLOOKUP(O271,Gemeindeverzeichnis!$P$2:$Q$2188,2,FALSE),"Ort bitte manuell eintragen"))</f>
        <v/>
      </c>
      <c r="Q271" s="15"/>
      <c r="R271" s="20"/>
      <c r="S271" s="44"/>
      <c r="T271" s="20"/>
      <c r="U271" s="15"/>
      <c r="V271" s="55"/>
      <c r="W271" s="56"/>
      <c r="X271" s="56"/>
      <c r="Y271" s="15"/>
      <c r="Z271" s="57"/>
      <c r="AA271" s="15"/>
      <c r="AB271" s="58"/>
      <c r="AC271" s="54"/>
      <c r="AD271" s="15"/>
      <c r="AE271" s="20"/>
      <c r="AF271" s="20"/>
      <c r="AG271" s="16"/>
      <c r="AH271" s="59">
        <f t="shared" si="4"/>
        <v>1900</v>
      </c>
      <c r="AI271" s="59" t="str">
        <f>IF(Tabelle1[[#This Row],[Uhrzeit von]]="","",Tabelle1[[#This Row],[Uhrzeit bis]]-Tabelle1[[#This Row],[Uhrzeit von]])</f>
        <v/>
      </c>
    </row>
    <row r="272" spans="1:35" x14ac:dyDescent="0.25">
      <c r="A272" s="23" t="str">
        <f>IF(Tabelle1[[#This Row],[Unternehmen]]="","",A271+1)</f>
        <v/>
      </c>
      <c r="B2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2" s="15"/>
      <c r="D272" s="20"/>
      <c r="E272" s="54"/>
      <c r="F272" s="54"/>
      <c r="G272" s="20"/>
      <c r="H272" s="76"/>
      <c r="I272" s="54"/>
      <c r="J272" s="20" t="str">
        <f>IF(I272="","",IFERROR(VLOOKUP(I272,Gemeindeverzeichnis!$P$2:$Q$2188,2,FALSE),"Ort bitte manuell eintragen"))</f>
        <v/>
      </c>
      <c r="K272" s="15"/>
      <c r="L272" s="54"/>
      <c r="M272" s="54"/>
      <c r="N272" s="75"/>
      <c r="O272" s="54"/>
      <c r="P272" s="54" t="str">
        <f>IF(O272="","",IFERROR(VLOOKUP(O272,Gemeindeverzeichnis!$P$2:$Q$2188,2,FALSE),"Ort bitte manuell eintragen"))</f>
        <v/>
      </c>
      <c r="Q272" s="15"/>
      <c r="R272" s="20"/>
      <c r="S272" s="44"/>
      <c r="T272" s="20"/>
      <c r="U272" s="15"/>
      <c r="V272" s="55"/>
      <c r="W272" s="56"/>
      <c r="X272" s="56"/>
      <c r="Y272" s="15"/>
      <c r="Z272" s="57"/>
      <c r="AA272" s="15"/>
      <c r="AB272" s="58"/>
      <c r="AC272" s="54"/>
      <c r="AD272" s="15"/>
      <c r="AE272" s="20"/>
      <c r="AF272" s="20"/>
      <c r="AG272" s="16"/>
      <c r="AH272" s="59">
        <f t="shared" si="4"/>
        <v>1900</v>
      </c>
      <c r="AI272" s="59" t="str">
        <f>IF(Tabelle1[[#This Row],[Uhrzeit von]]="","",Tabelle1[[#This Row],[Uhrzeit bis]]-Tabelle1[[#This Row],[Uhrzeit von]])</f>
        <v/>
      </c>
    </row>
    <row r="273" spans="1:35" x14ac:dyDescent="0.25">
      <c r="A273" s="23" t="str">
        <f>IF(Tabelle1[[#This Row],[Unternehmen]]="","",A272+1)</f>
        <v/>
      </c>
      <c r="B2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3" s="15"/>
      <c r="D273" s="20"/>
      <c r="E273" s="54"/>
      <c r="F273" s="54"/>
      <c r="G273" s="20"/>
      <c r="H273" s="76"/>
      <c r="I273" s="54"/>
      <c r="J273" s="20" t="str">
        <f>IF(I273="","",IFERROR(VLOOKUP(I273,Gemeindeverzeichnis!$P$2:$Q$2188,2,FALSE),"Ort bitte manuell eintragen"))</f>
        <v/>
      </c>
      <c r="K273" s="15"/>
      <c r="L273" s="54"/>
      <c r="M273" s="54"/>
      <c r="N273" s="75"/>
      <c r="O273" s="54"/>
      <c r="P273" s="54" t="str">
        <f>IF(O273="","",IFERROR(VLOOKUP(O273,Gemeindeverzeichnis!$P$2:$Q$2188,2,FALSE),"Ort bitte manuell eintragen"))</f>
        <v/>
      </c>
      <c r="Q273" s="15"/>
      <c r="R273" s="20"/>
      <c r="S273" s="44"/>
      <c r="T273" s="20"/>
      <c r="U273" s="15"/>
      <c r="V273" s="55"/>
      <c r="W273" s="56"/>
      <c r="X273" s="56"/>
      <c r="Y273" s="15"/>
      <c r="Z273" s="57"/>
      <c r="AA273" s="15"/>
      <c r="AB273" s="58"/>
      <c r="AC273" s="54"/>
      <c r="AD273" s="15"/>
      <c r="AE273" s="20"/>
      <c r="AF273" s="20"/>
      <c r="AG273" s="16"/>
      <c r="AH273" s="59">
        <f t="shared" si="4"/>
        <v>1900</v>
      </c>
      <c r="AI273" s="59" t="str">
        <f>IF(Tabelle1[[#This Row],[Uhrzeit von]]="","",Tabelle1[[#This Row],[Uhrzeit bis]]-Tabelle1[[#This Row],[Uhrzeit von]])</f>
        <v/>
      </c>
    </row>
    <row r="274" spans="1:35" x14ac:dyDescent="0.25">
      <c r="A274" s="23" t="str">
        <f>IF(Tabelle1[[#This Row],[Unternehmen]]="","",A273+1)</f>
        <v/>
      </c>
      <c r="B2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4" s="15"/>
      <c r="D274" s="20"/>
      <c r="E274" s="54"/>
      <c r="F274" s="54"/>
      <c r="G274" s="20"/>
      <c r="H274" s="76"/>
      <c r="I274" s="54"/>
      <c r="J274" s="20" t="str">
        <f>IF(I274="","",IFERROR(VLOOKUP(I274,Gemeindeverzeichnis!$P$2:$Q$2188,2,FALSE),"Ort bitte manuell eintragen"))</f>
        <v/>
      </c>
      <c r="K274" s="15"/>
      <c r="L274" s="54"/>
      <c r="M274" s="54"/>
      <c r="N274" s="75"/>
      <c r="O274" s="54"/>
      <c r="P274" s="54" t="str">
        <f>IF(O274="","",IFERROR(VLOOKUP(O274,Gemeindeverzeichnis!$P$2:$Q$2188,2,FALSE),"Ort bitte manuell eintragen"))</f>
        <v/>
      </c>
      <c r="Q274" s="15"/>
      <c r="R274" s="20"/>
      <c r="S274" s="44"/>
      <c r="T274" s="20"/>
      <c r="U274" s="15"/>
      <c r="V274" s="55"/>
      <c r="W274" s="56"/>
      <c r="X274" s="56"/>
      <c r="Y274" s="15"/>
      <c r="Z274" s="57"/>
      <c r="AA274" s="15"/>
      <c r="AB274" s="58"/>
      <c r="AC274" s="54"/>
      <c r="AD274" s="15"/>
      <c r="AE274" s="20"/>
      <c r="AF274" s="20"/>
      <c r="AG274" s="16"/>
      <c r="AH274" s="59">
        <f t="shared" si="4"/>
        <v>1900</v>
      </c>
      <c r="AI274" s="59" t="str">
        <f>IF(Tabelle1[[#This Row],[Uhrzeit von]]="","",Tabelle1[[#This Row],[Uhrzeit bis]]-Tabelle1[[#This Row],[Uhrzeit von]])</f>
        <v/>
      </c>
    </row>
    <row r="275" spans="1:35" x14ac:dyDescent="0.25">
      <c r="A275" s="23" t="str">
        <f>IF(Tabelle1[[#This Row],[Unternehmen]]="","",A274+1)</f>
        <v/>
      </c>
      <c r="B2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5" s="15"/>
      <c r="D275" s="20"/>
      <c r="E275" s="54"/>
      <c r="F275" s="54"/>
      <c r="G275" s="20"/>
      <c r="H275" s="76"/>
      <c r="I275" s="54"/>
      <c r="J275" s="20" t="str">
        <f>IF(I275="","",IFERROR(VLOOKUP(I275,Gemeindeverzeichnis!$P$2:$Q$2188,2,FALSE),"Ort bitte manuell eintragen"))</f>
        <v/>
      </c>
      <c r="K275" s="15"/>
      <c r="L275" s="54"/>
      <c r="M275" s="54"/>
      <c r="N275" s="75"/>
      <c r="O275" s="54"/>
      <c r="P275" s="54" t="str">
        <f>IF(O275="","",IFERROR(VLOOKUP(O275,Gemeindeverzeichnis!$P$2:$Q$2188,2,FALSE),"Ort bitte manuell eintragen"))</f>
        <v/>
      </c>
      <c r="Q275" s="15"/>
      <c r="R275" s="20"/>
      <c r="S275" s="44"/>
      <c r="T275" s="20"/>
      <c r="U275" s="15"/>
      <c r="V275" s="55"/>
      <c r="W275" s="56"/>
      <c r="X275" s="56"/>
      <c r="Y275" s="15"/>
      <c r="Z275" s="57"/>
      <c r="AA275" s="15"/>
      <c r="AB275" s="58"/>
      <c r="AC275" s="54"/>
      <c r="AD275" s="15"/>
      <c r="AE275" s="20"/>
      <c r="AF275" s="20"/>
      <c r="AG275" s="16"/>
      <c r="AH275" s="59">
        <f t="shared" si="4"/>
        <v>1900</v>
      </c>
      <c r="AI275" s="59" t="str">
        <f>IF(Tabelle1[[#This Row],[Uhrzeit von]]="","",Tabelle1[[#This Row],[Uhrzeit bis]]-Tabelle1[[#This Row],[Uhrzeit von]])</f>
        <v/>
      </c>
    </row>
    <row r="276" spans="1:35" x14ac:dyDescent="0.25">
      <c r="A276" s="23" t="str">
        <f>IF(Tabelle1[[#This Row],[Unternehmen]]="","",A275+1)</f>
        <v/>
      </c>
      <c r="B2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6" s="15"/>
      <c r="D276" s="20"/>
      <c r="E276" s="54"/>
      <c r="F276" s="54"/>
      <c r="G276" s="20"/>
      <c r="H276" s="76"/>
      <c r="I276" s="54"/>
      <c r="J276" s="20" t="str">
        <f>IF(I276="","",IFERROR(VLOOKUP(I276,Gemeindeverzeichnis!$P$2:$Q$2188,2,FALSE),"Ort bitte manuell eintragen"))</f>
        <v/>
      </c>
      <c r="K276" s="15"/>
      <c r="L276" s="54"/>
      <c r="M276" s="54"/>
      <c r="N276" s="75"/>
      <c r="O276" s="54"/>
      <c r="P276" s="54" t="str">
        <f>IF(O276="","",IFERROR(VLOOKUP(O276,Gemeindeverzeichnis!$P$2:$Q$2188,2,FALSE),"Ort bitte manuell eintragen"))</f>
        <v/>
      </c>
      <c r="Q276" s="15"/>
      <c r="R276" s="20"/>
      <c r="S276" s="44"/>
      <c r="T276" s="20"/>
      <c r="U276" s="15"/>
      <c r="V276" s="55"/>
      <c r="W276" s="56"/>
      <c r="X276" s="56"/>
      <c r="Y276" s="15"/>
      <c r="Z276" s="57"/>
      <c r="AA276" s="15"/>
      <c r="AB276" s="58"/>
      <c r="AC276" s="54"/>
      <c r="AD276" s="15"/>
      <c r="AE276" s="20"/>
      <c r="AF276" s="20"/>
      <c r="AG276" s="16"/>
      <c r="AH276" s="59">
        <f t="shared" si="4"/>
        <v>1900</v>
      </c>
      <c r="AI276" s="59" t="str">
        <f>IF(Tabelle1[[#This Row],[Uhrzeit von]]="","",Tabelle1[[#This Row],[Uhrzeit bis]]-Tabelle1[[#This Row],[Uhrzeit von]])</f>
        <v/>
      </c>
    </row>
    <row r="277" spans="1:35" x14ac:dyDescent="0.25">
      <c r="A277" s="23" t="str">
        <f>IF(Tabelle1[[#This Row],[Unternehmen]]="","",A276+1)</f>
        <v/>
      </c>
      <c r="B2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7" s="15"/>
      <c r="D277" s="20"/>
      <c r="E277" s="54"/>
      <c r="F277" s="54"/>
      <c r="G277" s="20"/>
      <c r="H277" s="76"/>
      <c r="I277" s="54"/>
      <c r="J277" s="20" t="str">
        <f>IF(I277="","",IFERROR(VLOOKUP(I277,Gemeindeverzeichnis!$P$2:$Q$2188,2,FALSE),"Ort bitte manuell eintragen"))</f>
        <v/>
      </c>
      <c r="K277" s="15"/>
      <c r="L277" s="54"/>
      <c r="M277" s="54"/>
      <c r="N277" s="75"/>
      <c r="O277" s="54"/>
      <c r="P277" s="54" t="str">
        <f>IF(O277="","",IFERROR(VLOOKUP(O277,Gemeindeverzeichnis!$P$2:$Q$2188,2,FALSE),"Ort bitte manuell eintragen"))</f>
        <v/>
      </c>
      <c r="Q277" s="15"/>
      <c r="R277" s="20"/>
      <c r="S277" s="44"/>
      <c r="T277" s="20"/>
      <c r="U277" s="15"/>
      <c r="V277" s="55"/>
      <c r="W277" s="56"/>
      <c r="X277" s="56"/>
      <c r="Y277" s="15"/>
      <c r="Z277" s="57"/>
      <c r="AA277" s="15"/>
      <c r="AB277" s="58"/>
      <c r="AC277" s="54"/>
      <c r="AD277" s="15"/>
      <c r="AE277" s="20"/>
      <c r="AF277" s="20"/>
      <c r="AG277" s="16"/>
      <c r="AH277" s="59">
        <f t="shared" si="4"/>
        <v>1900</v>
      </c>
      <c r="AI277" s="59" t="str">
        <f>IF(Tabelle1[[#This Row],[Uhrzeit von]]="","",Tabelle1[[#This Row],[Uhrzeit bis]]-Tabelle1[[#This Row],[Uhrzeit von]])</f>
        <v/>
      </c>
    </row>
    <row r="278" spans="1:35" x14ac:dyDescent="0.25">
      <c r="A278" s="23" t="str">
        <f>IF(Tabelle1[[#This Row],[Unternehmen]]="","",A277+1)</f>
        <v/>
      </c>
      <c r="B2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8" s="15"/>
      <c r="D278" s="20"/>
      <c r="E278" s="54"/>
      <c r="F278" s="54"/>
      <c r="G278" s="20"/>
      <c r="H278" s="76"/>
      <c r="I278" s="54"/>
      <c r="J278" s="20" t="str">
        <f>IF(I278="","",IFERROR(VLOOKUP(I278,Gemeindeverzeichnis!$P$2:$Q$2188,2,FALSE),"Ort bitte manuell eintragen"))</f>
        <v/>
      </c>
      <c r="K278" s="15"/>
      <c r="L278" s="54"/>
      <c r="M278" s="54"/>
      <c r="N278" s="75"/>
      <c r="O278" s="54"/>
      <c r="P278" s="54" t="str">
        <f>IF(O278="","",IFERROR(VLOOKUP(O278,Gemeindeverzeichnis!$P$2:$Q$2188,2,FALSE),"Ort bitte manuell eintragen"))</f>
        <v/>
      </c>
      <c r="Q278" s="15"/>
      <c r="R278" s="20"/>
      <c r="S278" s="44"/>
      <c r="T278" s="20"/>
      <c r="U278" s="15"/>
      <c r="V278" s="55"/>
      <c r="W278" s="56"/>
      <c r="X278" s="56"/>
      <c r="Y278" s="15"/>
      <c r="Z278" s="57"/>
      <c r="AA278" s="15"/>
      <c r="AB278" s="58"/>
      <c r="AC278" s="54"/>
      <c r="AD278" s="15"/>
      <c r="AE278" s="20"/>
      <c r="AF278" s="20"/>
      <c r="AG278" s="16"/>
      <c r="AH278" s="59">
        <f t="shared" si="4"/>
        <v>1900</v>
      </c>
      <c r="AI278" s="59" t="str">
        <f>IF(Tabelle1[[#This Row],[Uhrzeit von]]="","",Tabelle1[[#This Row],[Uhrzeit bis]]-Tabelle1[[#This Row],[Uhrzeit von]])</f>
        <v/>
      </c>
    </row>
    <row r="279" spans="1:35" x14ac:dyDescent="0.25">
      <c r="A279" s="23" t="str">
        <f>IF(Tabelle1[[#This Row],[Unternehmen]]="","",A278+1)</f>
        <v/>
      </c>
      <c r="B2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79" s="15"/>
      <c r="D279" s="20"/>
      <c r="E279" s="54"/>
      <c r="F279" s="54"/>
      <c r="G279" s="20"/>
      <c r="H279" s="76"/>
      <c r="I279" s="54"/>
      <c r="J279" s="20" t="str">
        <f>IF(I279="","",IFERROR(VLOOKUP(I279,Gemeindeverzeichnis!$P$2:$Q$2188,2,FALSE),"Ort bitte manuell eintragen"))</f>
        <v/>
      </c>
      <c r="K279" s="15"/>
      <c r="L279" s="54"/>
      <c r="M279" s="54"/>
      <c r="N279" s="75"/>
      <c r="O279" s="54"/>
      <c r="P279" s="54" t="str">
        <f>IF(O279="","",IFERROR(VLOOKUP(O279,Gemeindeverzeichnis!$P$2:$Q$2188,2,FALSE),"Ort bitte manuell eintragen"))</f>
        <v/>
      </c>
      <c r="Q279" s="15"/>
      <c r="R279" s="20"/>
      <c r="S279" s="44"/>
      <c r="T279" s="20"/>
      <c r="U279" s="15"/>
      <c r="V279" s="55"/>
      <c r="W279" s="56"/>
      <c r="X279" s="56"/>
      <c r="Y279" s="15"/>
      <c r="Z279" s="57"/>
      <c r="AA279" s="15"/>
      <c r="AB279" s="58"/>
      <c r="AC279" s="54"/>
      <c r="AD279" s="15"/>
      <c r="AE279" s="20"/>
      <c r="AF279" s="20"/>
      <c r="AG279" s="16"/>
      <c r="AH279" s="59">
        <f t="shared" si="4"/>
        <v>1900</v>
      </c>
      <c r="AI279" s="59" t="str">
        <f>IF(Tabelle1[[#This Row],[Uhrzeit von]]="","",Tabelle1[[#This Row],[Uhrzeit bis]]-Tabelle1[[#This Row],[Uhrzeit von]])</f>
        <v/>
      </c>
    </row>
    <row r="280" spans="1:35" x14ac:dyDescent="0.25">
      <c r="A280" s="23" t="str">
        <f>IF(Tabelle1[[#This Row],[Unternehmen]]="","",A279+1)</f>
        <v/>
      </c>
      <c r="B2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0" s="15"/>
      <c r="D280" s="20"/>
      <c r="E280" s="54"/>
      <c r="F280" s="54"/>
      <c r="G280" s="20"/>
      <c r="H280" s="76"/>
      <c r="I280" s="54"/>
      <c r="J280" s="20" t="str">
        <f>IF(I280="","",IFERROR(VLOOKUP(I280,Gemeindeverzeichnis!$P$2:$Q$2188,2,FALSE),"Ort bitte manuell eintragen"))</f>
        <v/>
      </c>
      <c r="K280" s="15"/>
      <c r="L280" s="54"/>
      <c r="M280" s="54"/>
      <c r="N280" s="75"/>
      <c r="O280" s="54"/>
      <c r="P280" s="54" t="str">
        <f>IF(O280="","",IFERROR(VLOOKUP(O280,Gemeindeverzeichnis!$P$2:$Q$2188,2,FALSE),"Ort bitte manuell eintragen"))</f>
        <v/>
      </c>
      <c r="Q280" s="15"/>
      <c r="R280" s="20"/>
      <c r="S280" s="44"/>
      <c r="T280" s="20"/>
      <c r="U280" s="15"/>
      <c r="V280" s="55"/>
      <c r="W280" s="56"/>
      <c r="X280" s="56"/>
      <c r="Y280" s="15"/>
      <c r="Z280" s="57"/>
      <c r="AA280" s="15"/>
      <c r="AB280" s="58"/>
      <c r="AC280" s="54"/>
      <c r="AD280" s="15"/>
      <c r="AE280" s="20"/>
      <c r="AF280" s="20"/>
      <c r="AG280" s="16"/>
      <c r="AH280" s="59">
        <f t="shared" si="4"/>
        <v>1900</v>
      </c>
      <c r="AI280" s="59" t="str">
        <f>IF(Tabelle1[[#This Row],[Uhrzeit von]]="","",Tabelle1[[#This Row],[Uhrzeit bis]]-Tabelle1[[#This Row],[Uhrzeit von]])</f>
        <v/>
      </c>
    </row>
    <row r="281" spans="1:35" x14ac:dyDescent="0.25">
      <c r="A281" s="23" t="str">
        <f>IF(Tabelle1[[#This Row],[Unternehmen]]="","",A280+1)</f>
        <v/>
      </c>
      <c r="B2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1" s="15"/>
      <c r="D281" s="20"/>
      <c r="E281" s="54"/>
      <c r="F281" s="54"/>
      <c r="G281" s="20"/>
      <c r="H281" s="76"/>
      <c r="I281" s="54"/>
      <c r="J281" s="20" t="str">
        <f>IF(I281="","",IFERROR(VLOOKUP(I281,Gemeindeverzeichnis!$P$2:$Q$2188,2,FALSE),"Ort bitte manuell eintragen"))</f>
        <v/>
      </c>
      <c r="K281" s="15"/>
      <c r="L281" s="54"/>
      <c r="M281" s="54"/>
      <c r="N281" s="75"/>
      <c r="O281" s="54"/>
      <c r="P281" s="54" t="str">
        <f>IF(O281="","",IFERROR(VLOOKUP(O281,Gemeindeverzeichnis!$P$2:$Q$2188,2,FALSE),"Ort bitte manuell eintragen"))</f>
        <v/>
      </c>
      <c r="Q281" s="15"/>
      <c r="R281" s="20"/>
      <c r="S281" s="44"/>
      <c r="T281" s="20"/>
      <c r="U281" s="15"/>
      <c r="V281" s="55"/>
      <c r="W281" s="56"/>
      <c r="X281" s="56"/>
      <c r="Y281" s="15"/>
      <c r="Z281" s="57"/>
      <c r="AA281" s="15"/>
      <c r="AB281" s="58"/>
      <c r="AC281" s="54"/>
      <c r="AD281" s="15"/>
      <c r="AE281" s="20"/>
      <c r="AF281" s="20"/>
      <c r="AG281" s="16"/>
      <c r="AH281" s="59">
        <f t="shared" si="4"/>
        <v>1900</v>
      </c>
      <c r="AI281" s="59" t="str">
        <f>IF(Tabelle1[[#This Row],[Uhrzeit von]]="","",Tabelle1[[#This Row],[Uhrzeit bis]]-Tabelle1[[#This Row],[Uhrzeit von]])</f>
        <v/>
      </c>
    </row>
    <row r="282" spans="1:35" x14ac:dyDescent="0.25">
      <c r="A282" s="23" t="str">
        <f>IF(Tabelle1[[#This Row],[Unternehmen]]="","",A281+1)</f>
        <v/>
      </c>
      <c r="B2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2" s="15"/>
      <c r="D282" s="20"/>
      <c r="E282" s="54"/>
      <c r="F282" s="54"/>
      <c r="G282" s="20"/>
      <c r="H282" s="76"/>
      <c r="I282" s="54"/>
      <c r="J282" s="20" t="str">
        <f>IF(I282="","",IFERROR(VLOOKUP(I282,Gemeindeverzeichnis!$P$2:$Q$2188,2,FALSE),"Ort bitte manuell eintragen"))</f>
        <v/>
      </c>
      <c r="K282" s="15"/>
      <c r="L282" s="54"/>
      <c r="M282" s="54"/>
      <c r="N282" s="75"/>
      <c r="O282" s="54"/>
      <c r="P282" s="54" t="str">
        <f>IF(O282="","",IFERROR(VLOOKUP(O282,Gemeindeverzeichnis!$P$2:$Q$2188,2,FALSE),"Ort bitte manuell eintragen"))</f>
        <v/>
      </c>
      <c r="Q282" s="15"/>
      <c r="R282" s="20"/>
      <c r="S282" s="44"/>
      <c r="T282" s="20"/>
      <c r="U282" s="15"/>
      <c r="V282" s="55"/>
      <c r="W282" s="56"/>
      <c r="X282" s="56"/>
      <c r="Y282" s="15"/>
      <c r="Z282" s="57"/>
      <c r="AA282" s="15"/>
      <c r="AB282" s="58"/>
      <c r="AC282" s="54"/>
      <c r="AD282" s="15"/>
      <c r="AE282" s="20"/>
      <c r="AF282" s="20"/>
      <c r="AG282" s="16"/>
      <c r="AH282" s="59">
        <f t="shared" si="4"/>
        <v>1900</v>
      </c>
      <c r="AI282" s="59" t="str">
        <f>IF(Tabelle1[[#This Row],[Uhrzeit von]]="","",Tabelle1[[#This Row],[Uhrzeit bis]]-Tabelle1[[#This Row],[Uhrzeit von]])</f>
        <v/>
      </c>
    </row>
    <row r="283" spans="1:35" x14ac:dyDescent="0.25">
      <c r="A283" s="23" t="str">
        <f>IF(Tabelle1[[#This Row],[Unternehmen]]="","",A282+1)</f>
        <v/>
      </c>
      <c r="B2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3" s="15"/>
      <c r="D283" s="20"/>
      <c r="E283" s="54"/>
      <c r="F283" s="54"/>
      <c r="G283" s="20"/>
      <c r="H283" s="76"/>
      <c r="I283" s="54"/>
      <c r="J283" s="20" t="str">
        <f>IF(I283="","",IFERROR(VLOOKUP(I283,Gemeindeverzeichnis!$P$2:$Q$2188,2,FALSE),"Ort bitte manuell eintragen"))</f>
        <v/>
      </c>
      <c r="K283" s="15"/>
      <c r="L283" s="54"/>
      <c r="M283" s="54"/>
      <c r="N283" s="75"/>
      <c r="O283" s="54"/>
      <c r="P283" s="54" t="str">
        <f>IF(O283="","",IFERROR(VLOOKUP(O283,Gemeindeverzeichnis!$P$2:$Q$2188,2,FALSE),"Ort bitte manuell eintragen"))</f>
        <v/>
      </c>
      <c r="Q283" s="15"/>
      <c r="R283" s="20"/>
      <c r="S283" s="44"/>
      <c r="T283" s="20"/>
      <c r="U283" s="15"/>
      <c r="V283" s="55"/>
      <c r="W283" s="56"/>
      <c r="X283" s="56"/>
      <c r="Y283" s="15"/>
      <c r="Z283" s="57"/>
      <c r="AA283" s="15"/>
      <c r="AB283" s="58"/>
      <c r="AC283" s="54"/>
      <c r="AD283" s="15"/>
      <c r="AE283" s="20"/>
      <c r="AF283" s="20"/>
      <c r="AG283" s="16"/>
      <c r="AH283" s="59">
        <f t="shared" si="4"/>
        <v>1900</v>
      </c>
      <c r="AI283" s="59" t="str">
        <f>IF(Tabelle1[[#This Row],[Uhrzeit von]]="","",Tabelle1[[#This Row],[Uhrzeit bis]]-Tabelle1[[#This Row],[Uhrzeit von]])</f>
        <v/>
      </c>
    </row>
    <row r="284" spans="1:35" x14ac:dyDescent="0.25">
      <c r="A284" s="23" t="str">
        <f>IF(Tabelle1[[#This Row],[Unternehmen]]="","",A283+1)</f>
        <v/>
      </c>
      <c r="B2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4" s="15"/>
      <c r="D284" s="20"/>
      <c r="E284" s="54"/>
      <c r="F284" s="54"/>
      <c r="G284" s="20"/>
      <c r="H284" s="76"/>
      <c r="I284" s="54"/>
      <c r="J284" s="20" t="str">
        <f>IF(I284="","",IFERROR(VLOOKUP(I284,Gemeindeverzeichnis!$P$2:$Q$2188,2,FALSE),"Ort bitte manuell eintragen"))</f>
        <v/>
      </c>
      <c r="K284" s="15"/>
      <c r="L284" s="54"/>
      <c r="M284" s="54"/>
      <c r="N284" s="75"/>
      <c r="O284" s="54"/>
      <c r="P284" s="54" t="str">
        <f>IF(O284="","",IFERROR(VLOOKUP(O284,Gemeindeverzeichnis!$P$2:$Q$2188,2,FALSE),"Ort bitte manuell eintragen"))</f>
        <v/>
      </c>
      <c r="Q284" s="15"/>
      <c r="R284" s="20"/>
      <c r="S284" s="44"/>
      <c r="T284" s="20"/>
      <c r="U284" s="15"/>
      <c r="V284" s="55"/>
      <c r="W284" s="56"/>
      <c r="X284" s="56"/>
      <c r="Y284" s="15"/>
      <c r="Z284" s="57"/>
      <c r="AA284" s="15"/>
      <c r="AB284" s="58"/>
      <c r="AC284" s="54"/>
      <c r="AD284" s="15"/>
      <c r="AE284" s="20"/>
      <c r="AF284" s="20"/>
      <c r="AG284" s="16"/>
      <c r="AH284" s="59">
        <f t="shared" si="4"/>
        <v>1900</v>
      </c>
      <c r="AI284" s="59" t="str">
        <f>IF(Tabelle1[[#This Row],[Uhrzeit von]]="","",Tabelle1[[#This Row],[Uhrzeit bis]]-Tabelle1[[#This Row],[Uhrzeit von]])</f>
        <v/>
      </c>
    </row>
    <row r="285" spans="1:35" x14ac:dyDescent="0.25">
      <c r="A285" s="23" t="str">
        <f>IF(Tabelle1[[#This Row],[Unternehmen]]="","",A284+1)</f>
        <v/>
      </c>
      <c r="B2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5" s="15"/>
      <c r="D285" s="20"/>
      <c r="E285" s="54"/>
      <c r="F285" s="54"/>
      <c r="G285" s="20"/>
      <c r="H285" s="76"/>
      <c r="I285" s="54"/>
      <c r="J285" s="20" t="str">
        <f>IF(I285="","",IFERROR(VLOOKUP(I285,Gemeindeverzeichnis!$P$2:$Q$2188,2,FALSE),"Ort bitte manuell eintragen"))</f>
        <v/>
      </c>
      <c r="K285" s="15"/>
      <c r="L285" s="54"/>
      <c r="M285" s="54"/>
      <c r="N285" s="75"/>
      <c r="O285" s="54"/>
      <c r="P285" s="54" t="str">
        <f>IF(O285="","",IFERROR(VLOOKUP(O285,Gemeindeverzeichnis!$P$2:$Q$2188,2,FALSE),"Ort bitte manuell eintragen"))</f>
        <v/>
      </c>
      <c r="Q285" s="15"/>
      <c r="R285" s="20"/>
      <c r="S285" s="44"/>
      <c r="T285" s="20"/>
      <c r="U285" s="15"/>
      <c r="V285" s="55"/>
      <c r="W285" s="56"/>
      <c r="X285" s="56"/>
      <c r="Y285" s="15"/>
      <c r="Z285" s="57"/>
      <c r="AA285" s="15"/>
      <c r="AB285" s="58"/>
      <c r="AC285" s="54"/>
      <c r="AD285" s="15"/>
      <c r="AE285" s="20"/>
      <c r="AF285" s="20"/>
      <c r="AG285" s="16"/>
      <c r="AH285" s="59">
        <f t="shared" si="4"/>
        <v>1900</v>
      </c>
      <c r="AI285" s="59" t="str">
        <f>IF(Tabelle1[[#This Row],[Uhrzeit von]]="","",Tabelle1[[#This Row],[Uhrzeit bis]]-Tabelle1[[#This Row],[Uhrzeit von]])</f>
        <v/>
      </c>
    </row>
    <row r="286" spans="1:35" x14ac:dyDescent="0.25">
      <c r="A286" s="23" t="str">
        <f>IF(Tabelle1[[#This Row],[Unternehmen]]="","",A285+1)</f>
        <v/>
      </c>
      <c r="B2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6" s="15"/>
      <c r="D286" s="20"/>
      <c r="E286" s="54"/>
      <c r="F286" s="54"/>
      <c r="G286" s="20"/>
      <c r="H286" s="76"/>
      <c r="I286" s="54"/>
      <c r="J286" s="20" t="str">
        <f>IF(I286="","",IFERROR(VLOOKUP(I286,Gemeindeverzeichnis!$P$2:$Q$2188,2,FALSE),"Ort bitte manuell eintragen"))</f>
        <v/>
      </c>
      <c r="K286" s="15"/>
      <c r="L286" s="54"/>
      <c r="M286" s="54"/>
      <c r="N286" s="75"/>
      <c r="O286" s="54"/>
      <c r="P286" s="54" t="str">
        <f>IF(O286="","",IFERROR(VLOOKUP(O286,Gemeindeverzeichnis!$P$2:$Q$2188,2,FALSE),"Ort bitte manuell eintragen"))</f>
        <v/>
      </c>
      <c r="Q286" s="15"/>
      <c r="R286" s="20"/>
      <c r="S286" s="44"/>
      <c r="T286" s="20"/>
      <c r="U286" s="15"/>
      <c r="V286" s="55"/>
      <c r="W286" s="56"/>
      <c r="X286" s="56"/>
      <c r="Y286" s="15"/>
      <c r="Z286" s="57"/>
      <c r="AA286" s="15"/>
      <c r="AB286" s="58"/>
      <c r="AC286" s="54"/>
      <c r="AD286" s="15"/>
      <c r="AE286" s="20"/>
      <c r="AF286" s="20"/>
      <c r="AG286" s="16"/>
      <c r="AH286" s="59">
        <f t="shared" si="4"/>
        <v>1900</v>
      </c>
      <c r="AI286" s="59" t="str">
        <f>IF(Tabelle1[[#This Row],[Uhrzeit von]]="","",Tabelle1[[#This Row],[Uhrzeit bis]]-Tabelle1[[#This Row],[Uhrzeit von]])</f>
        <v/>
      </c>
    </row>
    <row r="287" spans="1:35" x14ac:dyDescent="0.25">
      <c r="A287" s="23" t="str">
        <f>IF(Tabelle1[[#This Row],[Unternehmen]]="","",A286+1)</f>
        <v/>
      </c>
      <c r="B2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7" s="15"/>
      <c r="D287" s="20"/>
      <c r="E287" s="54"/>
      <c r="F287" s="54"/>
      <c r="G287" s="20"/>
      <c r="H287" s="76"/>
      <c r="I287" s="54"/>
      <c r="J287" s="20" t="str">
        <f>IF(I287="","",IFERROR(VLOOKUP(I287,Gemeindeverzeichnis!$P$2:$Q$2188,2,FALSE),"Ort bitte manuell eintragen"))</f>
        <v/>
      </c>
      <c r="K287" s="15"/>
      <c r="L287" s="54"/>
      <c r="M287" s="54"/>
      <c r="N287" s="75"/>
      <c r="O287" s="54"/>
      <c r="P287" s="54" t="str">
        <f>IF(O287="","",IFERROR(VLOOKUP(O287,Gemeindeverzeichnis!$P$2:$Q$2188,2,FALSE),"Ort bitte manuell eintragen"))</f>
        <v/>
      </c>
      <c r="Q287" s="15"/>
      <c r="R287" s="20"/>
      <c r="S287" s="44"/>
      <c r="T287" s="20"/>
      <c r="U287" s="15"/>
      <c r="V287" s="55"/>
      <c r="W287" s="56"/>
      <c r="X287" s="56"/>
      <c r="Y287" s="15"/>
      <c r="Z287" s="57"/>
      <c r="AA287" s="15"/>
      <c r="AB287" s="58"/>
      <c r="AC287" s="54"/>
      <c r="AD287" s="15"/>
      <c r="AE287" s="20"/>
      <c r="AF287" s="20"/>
      <c r="AG287" s="16"/>
      <c r="AH287" s="59">
        <f t="shared" si="4"/>
        <v>1900</v>
      </c>
      <c r="AI287" s="59" t="str">
        <f>IF(Tabelle1[[#This Row],[Uhrzeit von]]="","",Tabelle1[[#This Row],[Uhrzeit bis]]-Tabelle1[[#This Row],[Uhrzeit von]])</f>
        <v/>
      </c>
    </row>
    <row r="288" spans="1:35" x14ac:dyDescent="0.25">
      <c r="A288" s="23" t="str">
        <f>IF(Tabelle1[[#This Row],[Unternehmen]]="","",A287+1)</f>
        <v/>
      </c>
      <c r="B2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8" s="15"/>
      <c r="D288" s="20"/>
      <c r="E288" s="54"/>
      <c r="F288" s="54"/>
      <c r="G288" s="20"/>
      <c r="H288" s="76"/>
      <c r="I288" s="54"/>
      <c r="J288" s="20" t="str">
        <f>IF(I288="","",IFERROR(VLOOKUP(I288,Gemeindeverzeichnis!$P$2:$Q$2188,2,FALSE),"Ort bitte manuell eintragen"))</f>
        <v/>
      </c>
      <c r="K288" s="15"/>
      <c r="L288" s="54"/>
      <c r="M288" s="54"/>
      <c r="N288" s="75"/>
      <c r="O288" s="54"/>
      <c r="P288" s="54" t="str">
        <f>IF(O288="","",IFERROR(VLOOKUP(O288,Gemeindeverzeichnis!$P$2:$Q$2188,2,FALSE),"Ort bitte manuell eintragen"))</f>
        <v/>
      </c>
      <c r="Q288" s="15"/>
      <c r="R288" s="20"/>
      <c r="S288" s="44"/>
      <c r="T288" s="20"/>
      <c r="U288" s="15"/>
      <c r="V288" s="55"/>
      <c r="W288" s="56"/>
      <c r="X288" s="56"/>
      <c r="Y288" s="15"/>
      <c r="Z288" s="57"/>
      <c r="AA288" s="15"/>
      <c r="AB288" s="58"/>
      <c r="AC288" s="54"/>
      <c r="AD288" s="15"/>
      <c r="AE288" s="20"/>
      <c r="AF288" s="20"/>
      <c r="AG288" s="16"/>
      <c r="AH288" s="59">
        <f t="shared" si="4"/>
        <v>1900</v>
      </c>
      <c r="AI288" s="59" t="str">
        <f>IF(Tabelle1[[#This Row],[Uhrzeit von]]="","",Tabelle1[[#This Row],[Uhrzeit bis]]-Tabelle1[[#This Row],[Uhrzeit von]])</f>
        <v/>
      </c>
    </row>
    <row r="289" spans="1:35" x14ac:dyDescent="0.25">
      <c r="A289" s="23" t="str">
        <f>IF(Tabelle1[[#This Row],[Unternehmen]]="","",A288+1)</f>
        <v/>
      </c>
      <c r="B2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89" s="15"/>
      <c r="D289" s="20"/>
      <c r="E289" s="54"/>
      <c r="F289" s="54"/>
      <c r="G289" s="20"/>
      <c r="H289" s="76"/>
      <c r="I289" s="54"/>
      <c r="J289" s="20" t="str">
        <f>IF(I289="","",IFERROR(VLOOKUP(I289,Gemeindeverzeichnis!$P$2:$Q$2188,2,FALSE),"Ort bitte manuell eintragen"))</f>
        <v/>
      </c>
      <c r="K289" s="15"/>
      <c r="L289" s="54"/>
      <c r="M289" s="54"/>
      <c r="N289" s="75"/>
      <c r="O289" s="54"/>
      <c r="P289" s="54" t="str">
        <f>IF(O289="","",IFERROR(VLOOKUP(O289,Gemeindeverzeichnis!$P$2:$Q$2188,2,FALSE),"Ort bitte manuell eintragen"))</f>
        <v/>
      </c>
      <c r="Q289" s="15"/>
      <c r="R289" s="20"/>
      <c r="S289" s="44"/>
      <c r="T289" s="20"/>
      <c r="U289" s="15"/>
      <c r="V289" s="55"/>
      <c r="W289" s="56"/>
      <c r="X289" s="56"/>
      <c r="Y289" s="15"/>
      <c r="Z289" s="57"/>
      <c r="AA289" s="15"/>
      <c r="AB289" s="58"/>
      <c r="AC289" s="54"/>
      <c r="AD289" s="15"/>
      <c r="AE289" s="20"/>
      <c r="AF289" s="20"/>
      <c r="AG289" s="16"/>
      <c r="AH289" s="59">
        <f t="shared" si="4"/>
        <v>1900</v>
      </c>
      <c r="AI289" s="59" t="str">
        <f>IF(Tabelle1[[#This Row],[Uhrzeit von]]="","",Tabelle1[[#This Row],[Uhrzeit bis]]-Tabelle1[[#This Row],[Uhrzeit von]])</f>
        <v/>
      </c>
    </row>
    <row r="290" spans="1:35" x14ac:dyDescent="0.25">
      <c r="A290" s="23" t="str">
        <f>IF(Tabelle1[[#This Row],[Unternehmen]]="","",A289+1)</f>
        <v/>
      </c>
      <c r="B2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0" s="15"/>
      <c r="D290" s="20"/>
      <c r="E290" s="54"/>
      <c r="F290" s="54"/>
      <c r="G290" s="20"/>
      <c r="H290" s="76"/>
      <c r="I290" s="54"/>
      <c r="J290" s="20" t="str">
        <f>IF(I290="","",IFERROR(VLOOKUP(I290,Gemeindeverzeichnis!$P$2:$Q$2188,2,FALSE),"Ort bitte manuell eintragen"))</f>
        <v/>
      </c>
      <c r="K290" s="15"/>
      <c r="L290" s="54"/>
      <c r="M290" s="54"/>
      <c r="N290" s="75"/>
      <c r="O290" s="54"/>
      <c r="P290" s="54" t="str">
        <f>IF(O290="","",IFERROR(VLOOKUP(O290,Gemeindeverzeichnis!$P$2:$Q$2188,2,FALSE),"Ort bitte manuell eintragen"))</f>
        <v/>
      </c>
      <c r="Q290" s="15"/>
      <c r="R290" s="20"/>
      <c r="S290" s="44"/>
      <c r="T290" s="20"/>
      <c r="U290" s="15"/>
      <c r="V290" s="55"/>
      <c r="W290" s="56"/>
      <c r="X290" s="56"/>
      <c r="Y290" s="15"/>
      <c r="Z290" s="57"/>
      <c r="AA290" s="15"/>
      <c r="AB290" s="58"/>
      <c r="AC290" s="54"/>
      <c r="AD290" s="15"/>
      <c r="AE290" s="20"/>
      <c r="AF290" s="20"/>
      <c r="AG290" s="16"/>
      <c r="AH290" s="59">
        <f t="shared" si="4"/>
        <v>1900</v>
      </c>
      <c r="AI290" s="59" t="str">
        <f>IF(Tabelle1[[#This Row],[Uhrzeit von]]="","",Tabelle1[[#This Row],[Uhrzeit bis]]-Tabelle1[[#This Row],[Uhrzeit von]])</f>
        <v/>
      </c>
    </row>
    <row r="291" spans="1:35" x14ac:dyDescent="0.25">
      <c r="A291" s="23" t="str">
        <f>IF(Tabelle1[[#This Row],[Unternehmen]]="","",A290+1)</f>
        <v/>
      </c>
      <c r="B2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1" s="15"/>
      <c r="D291" s="20"/>
      <c r="E291" s="54"/>
      <c r="F291" s="54"/>
      <c r="G291" s="20"/>
      <c r="H291" s="76"/>
      <c r="I291" s="54"/>
      <c r="J291" s="20" t="str">
        <f>IF(I291="","",IFERROR(VLOOKUP(I291,Gemeindeverzeichnis!$P$2:$Q$2188,2,FALSE),"Ort bitte manuell eintragen"))</f>
        <v/>
      </c>
      <c r="K291" s="15"/>
      <c r="L291" s="54"/>
      <c r="M291" s="54"/>
      <c r="N291" s="75"/>
      <c r="O291" s="54"/>
      <c r="P291" s="54" t="str">
        <f>IF(O291="","",IFERROR(VLOOKUP(O291,Gemeindeverzeichnis!$P$2:$Q$2188,2,FALSE),"Ort bitte manuell eintragen"))</f>
        <v/>
      </c>
      <c r="Q291" s="15"/>
      <c r="R291" s="20"/>
      <c r="S291" s="44"/>
      <c r="T291" s="20"/>
      <c r="U291" s="15"/>
      <c r="V291" s="55"/>
      <c r="W291" s="56"/>
      <c r="X291" s="56"/>
      <c r="Y291" s="15"/>
      <c r="Z291" s="57"/>
      <c r="AA291" s="15"/>
      <c r="AB291" s="58"/>
      <c r="AC291" s="54"/>
      <c r="AD291" s="15"/>
      <c r="AE291" s="20"/>
      <c r="AF291" s="20"/>
      <c r="AG291" s="16"/>
      <c r="AH291" s="59">
        <f t="shared" si="4"/>
        <v>1900</v>
      </c>
      <c r="AI291" s="59" t="str">
        <f>IF(Tabelle1[[#This Row],[Uhrzeit von]]="","",Tabelle1[[#This Row],[Uhrzeit bis]]-Tabelle1[[#This Row],[Uhrzeit von]])</f>
        <v/>
      </c>
    </row>
    <row r="292" spans="1:35" x14ac:dyDescent="0.25">
      <c r="A292" s="23" t="str">
        <f>IF(Tabelle1[[#This Row],[Unternehmen]]="","",A291+1)</f>
        <v/>
      </c>
      <c r="B2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2" s="15"/>
      <c r="D292" s="20"/>
      <c r="E292" s="54"/>
      <c r="F292" s="54"/>
      <c r="G292" s="20"/>
      <c r="H292" s="76"/>
      <c r="I292" s="54"/>
      <c r="J292" s="20" t="str">
        <f>IF(I292="","",IFERROR(VLOOKUP(I292,Gemeindeverzeichnis!$P$2:$Q$2188,2,FALSE),"Ort bitte manuell eintragen"))</f>
        <v/>
      </c>
      <c r="K292" s="15"/>
      <c r="L292" s="54"/>
      <c r="M292" s="54"/>
      <c r="N292" s="75"/>
      <c r="O292" s="54"/>
      <c r="P292" s="54" t="str">
        <f>IF(O292="","",IFERROR(VLOOKUP(O292,Gemeindeverzeichnis!$P$2:$Q$2188,2,FALSE),"Ort bitte manuell eintragen"))</f>
        <v/>
      </c>
      <c r="Q292" s="15"/>
      <c r="R292" s="20"/>
      <c r="S292" s="44"/>
      <c r="T292" s="20"/>
      <c r="U292" s="15"/>
      <c r="V292" s="55"/>
      <c r="W292" s="56"/>
      <c r="X292" s="56"/>
      <c r="Y292" s="15"/>
      <c r="Z292" s="57"/>
      <c r="AA292" s="15"/>
      <c r="AB292" s="58"/>
      <c r="AC292" s="54"/>
      <c r="AD292" s="15"/>
      <c r="AE292" s="20"/>
      <c r="AF292" s="20"/>
      <c r="AG292" s="16"/>
      <c r="AH292" s="59">
        <f t="shared" si="4"/>
        <v>1900</v>
      </c>
      <c r="AI292" s="59" t="str">
        <f>IF(Tabelle1[[#This Row],[Uhrzeit von]]="","",Tabelle1[[#This Row],[Uhrzeit bis]]-Tabelle1[[#This Row],[Uhrzeit von]])</f>
        <v/>
      </c>
    </row>
    <row r="293" spans="1:35" x14ac:dyDescent="0.25">
      <c r="A293" s="23" t="str">
        <f>IF(Tabelle1[[#This Row],[Unternehmen]]="","",A292+1)</f>
        <v/>
      </c>
      <c r="B2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3" s="15"/>
      <c r="D293" s="20"/>
      <c r="E293" s="54"/>
      <c r="F293" s="54"/>
      <c r="G293" s="20"/>
      <c r="H293" s="76"/>
      <c r="I293" s="54"/>
      <c r="J293" s="20" t="str">
        <f>IF(I293="","",IFERROR(VLOOKUP(I293,Gemeindeverzeichnis!$P$2:$Q$2188,2,FALSE),"Ort bitte manuell eintragen"))</f>
        <v/>
      </c>
      <c r="K293" s="15"/>
      <c r="L293" s="54"/>
      <c r="M293" s="54"/>
      <c r="N293" s="75"/>
      <c r="O293" s="54"/>
      <c r="P293" s="54" t="str">
        <f>IF(O293="","",IFERROR(VLOOKUP(O293,Gemeindeverzeichnis!$P$2:$Q$2188,2,FALSE),"Ort bitte manuell eintragen"))</f>
        <v/>
      </c>
      <c r="Q293" s="15"/>
      <c r="R293" s="20"/>
      <c r="S293" s="44"/>
      <c r="T293" s="20"/>
      <c r="U293" s="15"/>
      <c r="V293" s="55"/>
      <c r="W293" s="56"/>
      <c r="X293" s="56"/>
      <c r="Y293" s="15"/>
      <c r="Z293" s="57"/>
      <c r="AA293" s="15"/>
      <c r="AB293" s="58"/>
      <c r="AC293" s="54"/>
      <c r="AD293" s="15"/>
      <c r="AE293" s="20"/>
      <c r="AF293" s="20"/>
      <c r="AG293" s="16"/>
      <c r="AH293" s="59">
        <f t="shared" si="4"/>
        <v>1900</v>
      </c>
      <c r="AI293" s="59" t="str">
        <f>IF(Tabelle1[[#This Row],[Uhrzeit von]]="","",Tabelle1[[#This Row],[Uhrzeit bis]]-Tabelle1[[#This Row],[Uhrzeit von]])</f>
        <v/>
      </c>
    </row>
    <row r="294" spans="1:35" x14ac:dyDescent="0.25">
      <c r="A294" s="23" t="str">
        <f>IF(Tabelle1[[#This Row],[Unternehmen]]="","",A293+1)</f>
        <v/>
      </c>
      <c r="B2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4" s="15"/>
      <c r="D294" s="20"/>
      <c r="E294" s="54"/>
      <c r="F294" s="54"/>
      <c r="G294" s="20"/>
      <c r="H294" s="76"/>
      <c r="I294" s="54"/>
      <c r="J294" s="20" t="str">
        <f>IF(I294="","",IFERROR(VLOOKUP(I294,Gemeindeverzeichnis!$P$2:$Q$2188,2,FALSE),"Ort bitte manuell eintragen"))</f>
        <v/>
      </c>
      <c r="K294" s="15"/>
      <c r="L294" s="54"/>
      <c r="M294" s="54"/>
      <c r="N294" s="75"/>
      <c r="O294" s="54"/>
      <c r="P294" s="54" t="str">
        <f>IF(O294="","",IFERROR(VLOOKUP(O294,Gemeindeverzeichnis!$P$2:$Q$2188,2,FALSE),"Ort bitte manuell eintragen"))</f>
        <v/>
      </c>
      <c r="Q294" s="15"/>
      <c r="R294" s="20"/>
      <c r="S294" s="44"/>
      <c r="T294" s="20"/>
      <c r="U294" s="15"/>
      <c r="V294" s="55"/>
      <c r="W294" s="56"/>
      <c r="X294" s="56"/>
      <c r="Y294" s="15"/>
      <c r="Z294" s="57"/>
      <c r="AA294" s="15"/>
      <c r="AB294" s="58"/>
      <c r="AC294" s="54"/>
      <c r="AD294" s="15"/>
      <c r="AE294" s="20"/>
      <c r="AF294" s="20"/>
      <c r="AG294" s="16"/>
      <c r="AH294" s="59">
        <f t="shared" si="4"/>
        <v>1900</v>
      </c>
      <c r="AI294" s="59" t="str">
        <f>IF(Tabelle1[[#This Row],[Uhrzeit von]]="","",Tabelle1[[#This Row],[Uhrzeit bis]]-Tabelle1[[#This Row],[Uhrzeit von]])</f>
        <v/>
      </c>
    </row>
    <row r="295" spans="1:35" x14ac:dyDescent="0.25">
      <c r="A295" s="23" t="str">
        <f>IF(Tabelle1[[#This Row],[Unternehmen]]="","",A294+1)</f>
        <v/>
      </c>
      <c r="B2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5" s="15"/>
      <c r="D295" s="20"/>
      <c r="E295" s="54"/>
      <c r="F295" s="54"/>
      <c r="G295" s="20"/>
      <c r="H295" s="76"/>
      <c r="I295" s="54"/>
      <c r="J295" s="20" t="str">
        <f>IF(I295="","",IFERROR(VLOOKUP(I295,Gemeindeverzeichnis!$P$2:$Q$2188,2,FALSE),"Ort bitte manuell eintragen"))</f>
        <v/>
      </c>
      <c r="K295" s="15"/>
      <c r="L295" s="54"/>
      <c r="M295" s="54"/>
      <c r="N295" s="75"/>
      <c r="O295" s="54"/>
      <c r="P295" s="54" t="str">
        <f>IF(O295="","",IFERROR(VLOOKUP(O295,Gemeindeverzeichnis!$P$2:$Q$2188,2,FALSE),"Ort bitte manuell eintragen"))</f>
        <v/>
      </c>
      <c r="Q295" s="15"/>
      <c r="R295" s="20"/>
      <c r="S295" s="44"/>
      <c r="T295" s="20"/>
      <c r="U295" s="15"/>
      <c r="V295" s="55"/>
      <c r="W295" s="56"/>
      <c r="X295" s="56"/>
      <c r="Y295" s="15"/>
      <c r="Z295" s="57"/>
      <c r="AA295" s="15"/>
      <c r="AB295" s="58"/>
      <c r="AC295" s="54"/>
      <c r="AD295" s="15"/>
      <c r="AE295" s="20"/>
      <c r="AF295" s="20"/>
      <c r="AG295" s="16"/>
      <c r="AH295" s="59">
        <f t="shared" si="4"/>
        <v>1900</v>
      </c>
      <c r="AI295" s="59" t="str">
        <f>IF(Tabelle1[[#This Row],[Uhrzeit von]]="","",Tabelle1[[#This Row],[Uhrzeit bis]]-Tabelle1[[#This Row],[Uhrzeit von]])</f>
        <v/>
      </c>
    </row>
    <row r="296" spans="1:35" x14ac:dyDescent="0.25">
      <c r="A296" s="23" t="str">
        <f>IF(Tabelle1[[#This Row],[Unternehmen]]="","",A295+1)</f>
        <v/>
      </c>
      <c r="B2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6" s="15"/>
      <c r="D296" s="20"/>
      <c r="E296" s="54"/>
      <c r="F296" s="54"/>
      <c r="G296" s="20"/>
      <c r="H296" s="76"/>
      <c r="I296" s="54"/>
      <c r="J296" s="20" t="str">
        <f>IF(I296="","",IFERROR(VLOOKUP(I296,Gemeindeverzeichnis!$P$2:$Q$2188,2,FALSE),"Ort bitte manuell eintragen"))</f>
        <v/>
      </c>
      <c r="K296" s="15"/>
      <c r="L296" s="54"/>
      <c r="M296" s="54"/>
      <c r="N296" s="75"/>
      <c r="O296" s="54"/>
      <c r="P296" s="54" t="str">
        <f>IF(O296="","",IFERROR(VLOOKUP(O296,Gemeindeverzeichnis!$P$2:$Q$2188,2,FALSE),"Ort bitte manuell eintragen"))</f>
        <v/>
      </c>
      <c r="Q296" s="15"/>
      <c r="R296" s="20"/>
      <c r="S296" s="44"/>
      <c r="T296" s="20"/>
      <c r="U296" s="15"/>
      <c r="V296" s="55"/>
      <c r="W296" s="56"/>
      <c r="X296" s="56"/>
      <c r="Y296" s="15"/>
      <c r="Z296" s="57"/>
      <c r="AA296" s="15"/>
      <c r="AB296" s="58"/>
      <c r="AC296" s="54"/>
      <c r="AD296" s="15"/>
      <c r="AE296" s="20"/>
      <c r="AF296" s="20"/>
      <c r="AG296" s="16"/>
      <c r="AH296" s="59">
        <f t="shared" si="4"/>
        <v>1900</v>
      </c>
      <c r="AI296" s="59" t="str">
        <f>IF(Tabelle1[[#This Row],[Uhrzeit von]]="","",Tabelle1[[#This Row],[Uhrzeit bis]]-Tabelle1[[#This Row],[Uhrzeit von]])</f>
        <v/>
      </c>
    </row>
    <row r="297" spans="1:35" x14ac:dyDescent="0.25">
      <c r="A297" s="23" t="str">
        <f>IF(Tabelle1[[#This Row],[Unternehmen]]="","",A296+1)</f>
        <v/>
      </c>
      <c r="B2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7" s="15"/>
      <c r="D297" s="20"/>
      <c r="E297" s="54"/>
      <c r="F297" s="54"/>
      <c r="G297" s="20"/>
      <c r="H297" s="76"/>
      <c r="I297" s="54"/>
      <c r="J297" s="20" t="str">
        <f>IF(I297="","",IFERROR(VLOOKUP(I297,Gemeindeverzeichnis!$P$2:$Q$2188,2,FALSE),"Ort bitte manuell eintragen"))</f>
        <v/>
      </c>
      <c r="K297" s="15"/>
      <c r="L297" s="54"/>
      <c r="M297" s="54"/>
      <c r="N297" s="75"/>
      <c r="O297" s="54"/>
      <c r="P297" s="54" t="str">
        <f>IF(O297="","",IFERROR(VLOOKUP(O297,Gemeindeverzeichnis!$P$2:$Q$2188,2,FALSE),"Ort bitte manuell eintragen"))</f>
        <v/>
      </c>
      <c r="Q297" s="15"/>
      <c r="R297" s="20"/>
      <c r="S297" s="44"/>
      <c r="T297" s="20"/>
      <c r="U297" s="15"/>
      <c r="V297" s="55"/>
      <c r="W297" s="56"/>
      <c r="X297" s="56"/>
      <c r="Y297" s="15"/>
      <c r="Z297" s="57"/>
      <c r="AA297" s="15"/>
      <c r="AB297" s="58"/>
      <c r="AC297" s="54"/>
      <c r="AD297" s="15"/>
      <c r="AE297" s="20"/>
      <c r="AF297" s="20"/>
      <c r="AG297" s="16"/>
      <c r="AH297" s="59">
        <f t="shared" si="4"/>
        <v>1900</v>
      </c>
      <c r="AI297" s="59" t="str">
        <f>IF(Tabelle1[[#This Row],[Uhrzeit von]]="","",Tabelle1[[#This Row],[Uhrzeit bis]]-Tabelle1[[#This Row],[Uhrzeit von]])</f>
        <v/>
      </c>
    </row>
    <row r="298" spans="1:35" x14ac:dyDescent="0.25">
      <c r="A298" s="23" t="str">
        <f>IF(Tabelle1[[#This Row],[Unternehmen]]="","",A297+1)</f>
        <v/>
      </c>
      <c r="B2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8" s="15"/>
      <c r="D298" s="20"/>
      <c r="E298" s="54"/>
      <c r="F298" s="54"/>
      <c r="G298" s="20"/>
      <c r="H298" s="76"/>
      <c r="I298" s="54"/>
      <c r="J298" s="20" t="str">
        <f>IF(I298="","",IFERROR(VLOOKUP(I298,Gemeindeverzeichnis!$P$2:$Q$2188,2,FALSE),"Ort bitte manuell eintragen"))</f>
        <v/>
      </c>
      <c r="K298" s="15"/>
      <c r="L298" s="54"/>
      <c r="M298" s="54"/>
      <c r="N298" s="75"/>
      <c r="O298" s="54"/>
      <c r="P298" s="54" t="str">
        <f>IF(O298="","",IFERROR(VLOOKUP(O298,Gemeindeverzeichnis!$P$2:$Q$2188,2,FALSE),"Ort bitte manuell eintragen"))</f>
        <v/>
      </c>
      <c r="Q298" s="15"/>
      <c r="R298" s="20"/>
      <c r="S298" s="44"/>
      <c r="T298" s="20"/>
      <c r="U298" s="15"/>
      <c r="V298" s="55"/>
      <c r="W298" s="56"/>
      <c r="X298" s="56"/>
      <c r="Y298" s="15"/>
      <c r="Z298" s="57"/>
      <c r="AA298" s="15"/>
      <c r="AB298" s="58"/>
      <c r="AC298" s="54"/>
      <c r="AD298" s="15"/>
      <c r="AE298" s="20"/>
      <c r="AF298" s="20"/>
      <c r="AG298" s="16"/>
      <c r="AH298" s="59">
        <f t="shared" si="4"/>
        <v>1900</v>
      </c>
      <c r="AI298" s="59" t="str">
        <f>IF(Tabelle1[[#This Row],[Uhrzeit von]]="","",Tabelle1[[#This Row],[Uhrzeit bis]]-Tabelle1[[#This Row],[Uhrzeit von]])</f>
        <v/>
      </c>
    </row>
    <row r="299" spans="1:35" x14ac:dyDescent="0.25">
      <c r="A299" s="23" t="str">
        <f>IF(Tabelle1[[#This Row],[Unternehmen]]="","",A298+1)</f>
        <v/>
      </c>
      <c r="B2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299" s="15"/>
      <c r="D299" s="20"/>
      <c r="E299" s="54"/>
      <c r="F299" s="54"/>
      <c r="G299" s="20"/>
      <c r="H299" s="76"/>
      <c r="I299" s="54"/>
      <c r="J299" s="20" t="str">
        <f>IF(I299="","",IFERROR(VLOOKUP(I299,Gemeindeverzeichnis!$P$2:$Q$2188,2,FALSE),"Ort bitte manuell eintragen"))</f>
        <v/>
      </c>
      <c r="K299" s="15"/>
      <c r="L299" s="54"/>
      <c r="M299" s="54"/>
      <c r="N299" s="75"/>
      <c r="O299" s="54"/>
      <c r="P299" s="54" t="str">
        <f>IF(O299="","",IFERROR(VLOOKUP(O299,Gemeindeverzeichnis!$P$2:$Q$2188,2,FALSE),"Ort bitte manuell eintragen"))</f>
        <v/>
      </c>
      <c r="Q299" s="15"/>
      <c r="R299" s="20"/>
      <c r="S299" s="44"/>
      <c r="T299" s="20"/>
      <c r="U299" s="15"/>
      <c r="V299" s="55"/>
      <c r="W299" s="56"/>
      <c r="X299" s="56"/>
      <c r="Y299" s="15"/>
      <c r="Z299" s="57"/>
      <c r="AA299" s="15"/>
      <c r="AB299" s="58"/>
      <c r="AC299" s="54"/>
      <c r="AD299" s="15"/>
      <c r="AE299" s="20"/>
      <c r="AF299" s="20"/>
      <c r="AG299" s="16"/>
      <c r="AH299" s="59">
        <f t="shared" si="4"/>
        <v>1900</v>
      </c>
      <c r="AI299" s="59" t="str">
        <f>IF(Tabelle1[[#This Row],[Uhrzeit von]]="","",Tabelle1[[#This Row],[Uhrzeit bis]]-Tabelle1[[#This Row],[Uhrzeit von]])</f>
        <v/>
      </c>
    </row>
    <row r="300" spans="1:35" x14ac:dyDescent="0.25">
      <c r="A300" s="23" t="str">
        <f>IF(Tabelle1[[#This Row],[Unternehmen]]="","",A299+1)</f>
        <v/>
      </c>
      <c r="B3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0" s="15"/>
      <c r="D300" s="20"/>
      <c r="E300" s="54"/>
      <c r="F300" s="54"/>
      <c r="G300" s="20"/>
      <c r="H300" s="76"/>
      <c r="I300" s="54"/>
      <c r="J300" s="20" t="str">
        <f>IF(I300="","",IFERROR(VLOOKUP(I300,Gemeindeverzeichnis!$P$2:$Q$2188,2,FALSE),"Ort bitte manuell eintragen"))</f>
        <v/>
      </c>
      <c r="K300" s="15"/>
      <c r="L300" s="54"/>
      <c r="M300" s="54"/>
      <c r="N300" s="75"/>
      <c r="O300" s="54"/>
      <c r="P300" s="54" t="str">
        <f>IF(O300="","",IFERROR(VLOOKUP(O300,Gemeindeverzeichnis!$P$2:$Q$2188,2,FALSE),"Ort bitte manuell eintragen"))</f>
        <v/>
      </c>
      <c r="Q300" s="15"/>
      <c r="R300" s="20"/>
      <c r="S300" s="44"/>
      <c r="T300" s="20"/>
      <c r="U300" s="15"/>
      <c r="V300" s="55"/>
      <c r="W300" s="56"/>
      <c r="X300" s="56"/>
      <c r="Y300" s="15"/>
      <c r="Z300" s="57"/>
      <c r="AA300" s="15"/>
      <c r="AB300" s="58"/>
      <c r="AC300" s="54"/>
      <c r="AD300" s="15"/>
      <c r="AE300" s="20"/>
      <c r="AF300" s="20"/>
      <c r="AG300" s="16"/>
      <c r="AH300" s="59">
        <f t="shared" si="4"/>
        <v>1900</v>
      </c>
      <c r="AI300" s="59" t="str">
        <f>IF(Tabelle1[[#This Row],[Uhrzeit von]]="","",Tabelle1[[#This Row],[Uhrzeit bis]]-Tabelle1[[#This Row],[Uhrzeit von]])</f>
        <v/>
      </c>
    </row>
    <row r="301" spans="1:35" x14ac:dyDescent="0.25">
      <c r="A301" s="23" t="str">
        <f>IF(Tabelle1[[#This Row],[Unternehmen]]="","",A300+1)</f>
        <v/>
      </c>
      <c r="B3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1" s="15"/>
      <c r="D301" s="20"/>
      <c r="E301" s="54"/>
      <c r="F301" s="54"/>
      <c r="G301" s="20"/>
      <c r="H301" s="76"/>
      <c r="I301" s="54"/>
      <c r="J301" s="20" t="str">
        <f>IF(I301="","",IFERROR(VLOOKUP(I301,Gemeindeverzeichnis!$P$2:$Q$2188,2,FALSE),"Ort bitte manuell eintragen"))</f>
        <v/>
      </c>
      <c r="K301" s="15"/>
      <c r="L301" s="54"/>
      <c r="M301" s="54"/>
      <c r="N301" s="75"/>
      <c r="O301" s="54"/>
      <c r="P301" s="54" t="str">
        <f>IF(O301="","",IFERROR(VLOOKUP(O301,Gemeindeverzeichnis!$P$2:$Q$2188,2,FALSE),"Ort bitte manuell eintragen"))</f>
        <v/>
      </c>
      <c r="Q301" s="15"/>
      <c r="R301" s="20"/>
      <c r="S301" s="44"/>
      <c r="T301" s="20"/>
      <c r="U301" s="15"/>
      <c r="V301" s="55"/>
      <c r="W301" s="56"/>
      <c r="X301" s="56"/>
      <c r="Y301" s="15"/>
      <c r="Z301" s="57"/>
      <c r="AA301" s="15"/>
      <c r="AB301" s="58"/>
      <c r="AC301" s="54"/>
      <c r="AD301" s="15"/>
      <c r="AE301" s="20"/>
      <c r="AF301" s="20"/>
      <c r="AG301" s="16"/>
      <c r="AH301" s="59">
        <f t="shared" si="4"/>
        <v>1900</v>
      </c>
      <c r="AI301" s="59" t="str">
        <f>IF(Tabelle1[[#This Row],[Uhrzeit von]]="","",Tabelle1[[#This Row],[Uhrzeit bis]]-Tabelle1[[#This Row],[Uhrzeit von]])</f>
        <v/>
      </c>
    </row>
    <row r="302" spans="1:35" x14ac:dyDescent="0.25">
      <c r="A302" s="23" t="str">
        <f>IF(Tabelle1[[#This Row],[Unternehmen]]="","",A301+1)</f>
        <v/>
      </c>
      <c r="B3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2" s="15"/>
      <c r="D302" s="20"/>
      <c r="E302" s="54"/>
      <c r="F302" s="54"/>
      <c r="G302" s="20"/>
      <c r="H302" s="76"/>
      <c r="I302" s="54"/>
      <c r="J302" s="20" t="str">
        <f>IF(I302="","",IFERROR(VLOOKUP(I302,Gemeindeverzeichnis!$P$2:$Q$2188,2,FALSE),"Ort bitte manuell eintragen"))</f>
        <v/>
      </c>
      <c r="K302" s="15"/>
      <c r="L302" s="54"/>
      <c r="M302" s="54"/>
      <c r="N302" s="75"/>
      <c r="O302" s="54"/>
      <c r="P302" s="54" t="str">
        <f>IF(O302="","",IFERROR(VLOOKUP(O302,Gemeindeverzeichnis!$P$2:$Q$2188,2,FALSE),"Ort bitte manuell eintragen"))</f>
        <v/>
      </c>
      <c r="Q302" s="15"/>
      <c r="R302" s="20"/>
      <c r="S302" s="44"/>
      <c r="T302" s="20"/>
      <c r="U302" s="15"/>
      <c r="V302" s="55"/>
      <c r="W302" s="56"/>
      <c r="X302" s="56"/>
      <c r="Y302" s="15"/>
      <c r="Z302" s="57"/>
      <c r="AA302" s="15"/>
      <c r="AB302" s="58"/>
      <c r="AC302" s="54"/>
      <c r="AD302" s="15"/>
      <c r="AE302" s="20"/>
      <c r="AF302" s="20"/>
      <c r="AG302" s="16"/>
      <c r="AH302" s="59">
        <f t="shared" si="4"/>
        <v>1900</v>
      </c>
      <c r="AI302" s="59" t="str">
        <f>IF(Tabelle1[[#This Row],[Uhrzeit von]]="","",Tabelle1[[#This Row],[Uhrzeit bis]]-Tabelle1[[#This Row],[Uhrzeit von]])</f>
        <v/>
      </c>
    </row>
    <row r="303" spans="1:35" x14ac:dyDescent="0.25">
      <c r="A303" s="23" t="str">
        <f>IF(Tabelle1[[#This Row],[Unternehmen]]="","",A302+1)</f>
        <v/>
      </c>
      <c r="B3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3" s="15"/>
      <c r="D303" s="20"/>
      <c r="E303" s="54"/>
      <c r="F303" s="54"/>
      <c r="G303" s="20"/>
      <c r="H303" s="76"/>
      <c r="I303" s="54"/>
      <c r="J303" s="20" t="str">
        <f>IF(I303="","",IFERROR(VLOOKUP(I303,Gemeindeverzeichnis!$P$2:$Q$2188,2,FALSE),"Ort bitte manuell eintragen"))</f>
        <v/>
      </c>
      <c r="K303" s="15"/>
      <c r="L303" s="54"/>
      <c r="M303" s="54"/>
      <c r="N303" s="75"/>
      <c r="O303" s="54"/>
      <c r="P303" s="54" t="str">
        <f>IF(O303="","",IFERROR(VLOOKUP(O303,Gemeindeverzeichnis!$P$2:$Q$2188,2,FALSE),"Ort bitte manuell eintragen"))</f>
        <v/>
      </c>
      <c r="Q303" s="15"/>
      <c r="R303" s="20"/>
      <c r="S303" s="44"/>
      <c r="T303" s="20"/>
      <c r="U303" s="15"/>
      <c r="V303" s="55"/>
      <c r="W303" s="56"/>
      <c r="X303" s="56"/>
      <c r="Y303" s="15"/>
      <c r="Z303" s="57"/>
      <c r="AA303" s="15"/>
      <c r="AB303" s="58"/>
      <c r="AC303" s="54"/>
      <c r="AD303" s="15"/>
      <c r="AE303" s="20"/>
      <c r="AF303" s="20"/>
      <c r="AG303" s="16"/>
      <c r="AH303" s="59">
        <f t="shared" si="4"/>
        <v>1900</v>
      </c>
      <c r="AI303" s="59" t="str">
        <f>IF(Tabelle1[[#This Row],[Uhrzeit von]]="","",Tabelle1[[#This Row],[Uhrzeit bis]]-Tabelle1[[#This Row],[Uhrzeit von]])</f>
        <v/>
      </c>
    </row>
    <row r="304" spans="1:35" x14ac:dyDescent="0.25">
      <c r="A304" s="23" t="str">
        <f>IF(Tabelle1[[#This Row],[Unternehmen]]="","",A303+1)</f>
        <v/>
      </c>
      <c r="B3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4" s="15"/>
      <c r="D304" s="20"/>
      <c r="E304" s="54"/>
      <c r="F304" s="54"/>
      <c r="G304" s="20"/>
      <c r="H304" s="76"/>
      <c r="I304" s="54"/>
      <c r="J304" s="20" t="str">
        <f>IF(I304="","",IFERROR(VLOOKUP(I304,Gemeindeverzeichnis!$P$2:$Q$2188,2,FALSE),"Ort bitte manuell eintragen"))</f>
        <v/>
      </c>
      <c r="K304" s="15"/>
      <c r="L304" s="54"/>
      <c r="M304" s="54"/>
      <c r="N304" s="75"/>
      <c r="O304" s="54"/>
      <c r="P304" s="54" t="str">
        <f>IF(O304="","",IFERROR(VLOOKUP(O304,Gemeindeverzeichnis!$P$2:$Q$2188,2,FALSE),"Ort bitte manuell eintragen"))</f>
        <v/>
      </c>
      <c r="Q304" s="15"/>
      <c r="R304" s="20"/>
      <c r="S304" s="44"/>
      <c r="T304" s="20"/>
      <c r="U304" s="15"/>
      <c r="V304" s="55"/>
      <c r="W304" s="56"/>
      <c r="X304" s="56"/>
      <c r="Y304" s="15"/>
      <c r="Z304" s="57"/>
      <c r="AA304" s="15"/>
      <c r="AB304" s="58"/>
      <c r="AC304" s="54"/>
      <c r="AD304" s="15"/>
      <c r="AE304" s="20"/>
      <c r="AF304" s="20"/>
      <c r="AG304" s="16"/>
      <c r="AH304" s="59">
        <f t="shared" si="4"/>
        <v>1900</v>
      </c>
      <c r="AI304" s="59" t="str">
        <f>IF(Tabelle1[[#This Row],[Uhrzeit von]]="","",Tabelle1[[#This Row],[Uhrzeit bis]]-Tabelle1[[#This Row],[Uhrzeit von]])</f>
        <v/>
      </c>
    </row>
    <row r="305" spans="1:35" x14ac:dyDescent="0.25">
      <c r="A305" s="23" t="str">
        <f>IF(Tabelle1[[#This Row],[Unternehmen]]="","",A304+1)</f>
        <v/>
      </c>
      <c r="B3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5" s="15"/>
      <c r="D305" s="20"/>
      <c r="E305" s="54"/>
      <c r="F305" s="54"/>
      <c r="G305" s="20"/>
      <c r="H305" s="76"/>
      <c r="I305" s="54"/>
      <c r="J305" s="20" t="str">
        <f>IF(I305="","",IFERROR(VLOOKUP(I305,Gemeindeverzeichnis!$P$2:$Q$2188,2,FALSE),"Ort bitte manuell eintragen"))</f>
        <v/>
      </c>
      <c r="K305" s="15"/>
      <c r="L305" s="54"/>
      <c r="M305" s="54"/>
      <c r="N305" s="75"/>
      <c r="O305" s="54"/>
      <c r="P305" s="54" t="str">
        <f>IF(O305="","",IFERROR(VLOOKUP(O305,Gemeindeverzeichnis!$P$2:$Q$2188,2,FALSE),"Ort bitte manuell eintragen"))</f>
        <v/>
      </c>
      <c r="Q305" s="15"/>
      <c r="R305" s="20"/>
      <c r="S305" s="44"/>
      <c r="T305" s="20"/>
      <c r="U305" s="15"/>
      <c r="V305" s="55"/>
      <c r="W305" s="56"/>
      <c r="X305" s="56"/>
      <c r="Y305" s="15"/>
      <c r="Z305" s="57"/>
      <c r="AA305" s="15"/>
      <c r="AB305" s="58"/>
      <c r="AC305" s="54"/>
      <c r="AD305" s="15"/>
      <c r="AE305" s="20"/>
      <c r="AF305" s="20"/>
      <c r="AG305" s="16"/>
      <c r="AH305" s="59">
        <f t="shared" si="4"/>
        <v>1900</v>
      </c>
      <c r="AI305" s="59" t="str">
        <f>IF(Tabelle1[[#This Row],[Uhrzeit von]]="","",Tabelle1[[#This Row],[Uhrzeit bis]]-Tabelle1[[#This Row],[Uhrzeit von]])</f>
        <v/>
      </c>
    </row>
    <row r="306" spans="1:35" x14ac:dyDescent="0.25">
      <c r="A306" s="23" t="str">
        <f>IF(Tabelle1[[#This Row],[Unternehmen]]="","",A305+1)</f>
        <v/>
      </c>
      <c r="B3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6" s="15"/>
      <c r="D306" s="20"/>
      <c r="E306" s="54"/>
      <c r="F306" s="54"/>
      <c r="G306" s="20"/>
      <c r="H306" s="76"/>
      <c r="I306" s="54"/>
      <c r="J306" s="20" t="str">
        <f>IF(I306="","",IFERROR(VLOOKUP(I306,Gemeindeverzeichnis!$P$2:$Q$2188,2,FALSE),"Ort bitte manuell eintragen"))</f>
        <v/>
      </c>
      <c r="K306" s="15"/>
      <c r="L306" s="54"/>
      <c r="M306" s="54"/>
      <c r="N306" s="75"/>
      <c r="O306" s="54"/>
      <c r="P306" s="54" t="str">
        <f>IF(O306="","",IFERROR(VLOOKUP(O306,Gemeindeverzeichnis!$P$2:$Q$2188,2,FALSE),"Ort bitte manuell eintragen"))</f>
        <v/>
      </c>
      <c r="Q306" s="15"/>
      <c r="R306" s="20"/>
      <c r="S306" s="44"/>
      <c r="T306" s="20"/>
      <c r="U306" s="15"/>
      <c r="V306" s="55"/>
      <c r="W306" s="56"/>
      <c r="X306" s="56"/>
      <c r="Y306" s="15"/>
      <c r="Z306" s="57"/>
      <c r="AA306" s="15"/>
      <c r="AB306" s="58"/>
      <c r="AC306" s="54"/>
      <c r="AD306" s="15"/>
      <c r="AE306" s="20"/>
      <c r="AF306" s="20"/>
      <c r="AG306" s="16"/>
      <c r="AH306" s="59">
        <f t="shared" si="4"/>
        <v>1900</v>
      </c>
      <c r="AI306" s="59" t="str">
        <f>IF(Tabelle1[[#This Row],[Uhrzeit von]]="","",Tabelle1[[#This Row],[Uhrzeit bis]]-Tabelle1[[#This Row],[Uhrzeit von]])</f>
        <v/>
      </c>
    </row>
    <row r="307" spans="1:35" x14ac:dyDescent="0.25">
      <c r="A307" s="23" t="str">
        <f>IF(Tabelle1[[#This Row],[Unternehmen]]="","",A306+1)</f>
        <v/>
      </c>
      <c r="B3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7" s="15"/>
      <c r="D307" s="20"/>
      <c r="E307" s="54"/>
      <c r="F307" s="54"/>
      <c r="G307" s="20"/>
      <c r="H307" s="76"/>
      <c r="I307" s="54"/>
      <c r="J307" s="20" t="str">
        <f>IF(I307="","",IFERROR(VLOOKUP(I307,Gemeindeverzeichnis!$P$2:$Q$2188,2,FALSE),"Ort bitte manuell eintragen"))</f>
        <v/>
      </c>
      <c r="K307" s="15"/>
      <c r="L307" s="54"/>
      <c r="M307" s="54"/>
      <c r="N307" s="75"/>
      <c r="O307" s="54"/>
      <c r="P307" s="54" t="str">
        <f>IF(O307="","",IFERROR(VLOOKUP(O307,Gemeindeverzeichnis!$P$2:$Q$2188,2,FALSE),"Ort bitte manuell eintragen"))</f>
        <v/>
      </c>
      <c r="Q307" s="15"/>
      <c r="R307" s="20"/>
      <c r="S307" s="44"/>
      <c r="T307" s="20"/>
      <c r="U307" s="15"/>
      <c r="V307" s="55"/>
      <c r="W307" s="56"/>
      <c r="X307" s="56"/>
      <c r="Y307" s="15"/>
      <c r="Z307" s="57"/>
      <c r="AA307" s="15"/>
      <c r="AB307" s="58"/>
      <c r="AC307" s="54"/>
      <c r="AD307" s="15"/>
      <c r="AE307" s="20"/>
      <c r="AF307" s="20"/>
      <c r="AG307" s="16"/>
      <c r="AH307" s="59">
        <f t="shared" si="4"/>
        <v>1900</v>
      </c>
      <c r="AI307" s="59" t="str">
        <f>IF(Tabelle1[[#This Row],[Uhrzeit von]]="","",Tabelle1[[#This Row],[Uhrzeit bis]]-Tabelle1[[#This Row],[Uhrzeit von]])</f>
        <v/>
      </c>
    </row>
    <row r="308" spans="1:35" x14ac:dyDescent="0.25">
      <c r="A308" s="23" t="str">
        <f>IF(Tabelle1[[#This Row],[Unternehmen]]="","",A307+1)</f>
        <v/>
      </c>
      <c r="B3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8" s="15"/>
      <c r="D308" s="20"/>
      <c r="E308" s="54"/>
      <c r="F308" s="54"/>
      <c r="G308" s="20"/>
      <c r="H308" s="76"/>
      <c r="I308" s="54"/>
      <c r="J308" s="20" t="str">
        <f>IF(I308="","",IFERROR(VLOOKUP(I308,Gemeindeverzeichnis!$P$2:$Q$2188,2,FALSE),"Ort bitte manuell eintragen"))</f>
        <v/>
      </c>
      <c r="K308" s="15"/>
      <c r="L308" s="54"/>
      <c r="M308" s="54"/>
      <c r="N308" s="75"/>
      <c r="O308" s="54"/>
      <c r="P308" s="54" t="str">
        <f>IF(O308="","",IFERROR(VLOOKUP(O308,Gemeindeverzeichnis!$P$2:$Q$2188,2,FALSE),"Ort bitte manuell eintragen"))</f>
        <v/>
      </c>
      <c r="Q308" s="15"/>
      <c r="R308" s="20"/>
      <c r="S308" s="44"/>
      <c r="T308" s="20"/>
      <c r="U308" s="15"/>
      <c r="V308" s="55"/>
      <c r="W308" s="56"/>
      <c r="X308" s="56"/>
      <c r="Y308" s="15"/>
      <c r="Z308" s="57"/>
      <c r="AA308" s="15"/>
      <c r="AB308" s="58"/>
      <c r="AC308" s="54"/>
      <c r="AD308" s="15"/>
      <c r="AE308" s="20"/>
      <c r="AF308" s="20"/>
      <c r="AG308" s="16"/>
      <c r="AH308" s="59">
        <f t="shared" si="4"/>
        <v>1900</v>
      </c>
      <c r="AI308" s="59" t="str">
        <f>IF(Tabelle1[[#This Row],[Uhrzeit von]]="","",Tabelle1[[#This Row],[Uhrzeit bis]]-Tabelle1[[#This Row],[Uhrzeit von]])</f>
        <v/>
      </c>
    </row>
    <row r="309" spans="1:35" x14ac:dyDescent="0.25">
      <c r="A309" s="23" t="str">
        <f>IF(Tabelle1[[#This Row],[Unternehmen]]="","",A308+1)</f>
        <v/>
      </c>
      <c r="B3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09" s="15"/>
      <c r="D309" s="20"/>
      <c r="E309" s="54"/>
      <c r="F309" s="54"/>
      <c r="G309" s="20"/>
      <c r="H309" s="76"/>
      <c r="I309" s="54"/>
      <c r="J309" s="20" t="str">
        <f>IF(I309="","",IFERROR(VLOOKUP(I309,Gemeindeverzeichnis!$P$2:$Q$2188,2,FALSE),"Ort bitte manuell eintragen"))</f>
        <v/>
      </c>
      <c r="K309" s="15"/>
      <c r="L309" s="54"/>
      <c r="M309" s="54"/>
      <c r="N309" s="75"/>
      <c r="O309" s="54"/>
      <c r="P309" s="54" t="str">
        <f>IF(O309="","",IFERROR(VLOOKUP(O309,Gemeindeverzeichnis!$P$2:$Q$2188,2,FALSE),"Ort bitte manuell eintragen"))</f>
        <v/>
      </c>
      <c r="Q309" s="15"/>
      <c r="R309" s="20"/>
      <c r="S309" s="44"/>
      <c r="T309" s="20"/>
      <c r="U309" s="15"/>
      <c r="V309" s="55"/>
      <c r="W309" s="56"/>
      <c r="X309" s="56"/>
      <c r="Y309" s="15"/>
      <c r="Z309" s="57"/>
      <c r="AA309" s="15"/>
      <c r="AB309" s="58"/>
      <c r="AC309" s="54"/>
      <c r="AD309" s="15"/>
      <c r="AE309" s="20"/>
      <c r="AF309" s="20"/>
      <c r="AG309" s="16"/>
      <c r="AH309" s="59">
        <f t="shared" si="4"/>
        <v>1900</v>
      </c>
      <c r="AI309" s="59" t="str">
        <f>IF(Tabelle1[[#This Row],[Uhrzeit von]]="","",Tabelle1[[#This Row],[Uhrzeit bis]]-Tabelle1[[#This Row],[Uhrzeit von]])</f>
        <v/>
      </c>
    </row>
    <row r="310" spans="1:35" x14ac:dyDescent="0.25">
      <c r="A310" s="23" t="str">
        <f>IF(Tabelle1[[#This Row],[Unternehmen]]="","",A309+1)</f>
        <v/>
      </c>
      <c r="B3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0" s="15"/>
      <c r="D310" s="20"/>
      <c r="E310" s="54"/>
      <c r="F310" s="54"/>
      <c r="G310" s="20"/>
      <c r="H310" s="76"/>
      <c r="I310" s="54"/>
      <c r="J310" s="20" t="str">
        <f>IF(I310="","",IFERROR(VLOOKUP(I310,Gemeindeverzeichnis!$P$2:$Q$2188,2,FALSE),"Ort bitte manuell eintragen"))</f>
        <v/>
      </c>
      <c r="K310" s="15"/>
      <c r="L310" s="54"/>
      <c r="M310" s="54"/>
      <c r="N310" s="75"/>
      <c r="O310" s="54"/>
      <c r="P310" s="54" t="str">
        <f>IF(O310="","",IFERROR(VLOOKUP(O310,Gemeindeverzeichnis!$P$2:$Q$2188,2,FALSE),"Ort bitte manuell eintragen"))</f>
        <v/>
      </c>
      <c r="Q310" s="15"/>
      <c r="R310" s="20"/>
      <c r="S310" s="44"/>
      <c r="T310" s="20"/>
      <c r="U310" s="15"/>
      <c r="V310" s="55"/>
      <c r="W310" s="56"/>
      <c r="X310" s="56"/>
      <c r="Y310" s="15"/>
      <c r="Z310" s="57"/>
      <c r="AA310" s="15"/>
      <c r="AB310" s="58"/>
      <c r="AC310" s="54"/>
      <c r="AD310" s="15"/>
      <c r="AE310" s="20"/>
      <c r="AF310" s="20"/>
      <c r="AG310" s="16"/>
      <c r="AH310" s="59">
        <f t="shared" si="4"/>
        <v>1900</v>
      </c>
      <c r="AI310" s="59" t="str">
        <f>IF(Tabelle1[[#This Row],[Uhrzeit von]]="","",Tabelle1[[#This Row],[Uhrzeit bis]]-Tabelle1[[#This Row],[Uhrzeit von]])</f>
        <v/>
      </c>
    </row>
    <row r="311" spans="1:35" x14ac:dyDescent="0.25">
      <c r="A311" s="23" t="str">
        <f>IF(Tabelle1[[#This Row],[Unternehmen]]="","",A310+1)</f>
        <v/>
      </c>
      <c r="B3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1" s="15"/>
      <c r="D311" s="20"/>
      <c r="E311" s="54"/>
      <c r="F311" s="54"/>
      <c r="G311" s="20"/>
      <c r="H311" s="76"/>
      <c r="I311" s="54"/>
      <c r="J311" s="20" t="str">
        <f>IF(I311="","",IFERROR(VLOOKUP(I311,Gemeindeverzeichnis!$P$2:$Q$2188,2,FALSE),"Ort bitte manuell eintragen"))</f>
        <v/>
      </c>
      <c r="K311" s="15"/>
      <c r="L311" s="54"/>
      <c r="M311" s="54"/>
      <c r="N311" s="75"/>
      <c r="O311" s="54"/>
      <c r="P311" s="54" t="str">
        <f>IF(O311="","",IFERROR(VLOOKUP(O311,Gemeindeverzeichnis!$P$2:$Q$2188,2,FALSE),"Ort bitte manuell eintragen"))</f>
        <v/>
      </c>
      <c r="Q311" s="15"/>
      <c r="R311" s="20"/>
      <c r="S311" s="44"/>
      <c r="T311" s="20"/>
      <c r="U311" s="15"/>
      <c r="V311" s="55"/>
      <c r="W311" s="56"/>
      <c r="X311" s="56"/>
      <c r="Y311" s="15"/>
      <c r="Z311" s="57"/>
      <c r="AA311" s="15"/>
      <c r="AB311" s="58"/>
      <c r="AC311" s="54"/>
      <c r="AD311" s="15"/>
      <c r="AE311" s="20"/>
      <c r="AF311" s="20"/>
      <c r="AG311" s="16"/>
      <c r="AH311" s="59">
        <f t="shared" si="4"/>
        <v>1900</v>
      </c>
      <c r="AI311" s="59" t="str">
        <f>IF(Tabelle1[[#This Row],[Uhrzeit von]]="","",Tabelle1[[#This Row],[Uhrzeit bis]]-Tabelle1[[#This Row],[Uhrzeit von]])</f>
        <v/>
      </c>
    </row>
    <row r="312" spans="1:35" x14ac:dyDescent="0.25">
      <c r="A312" s="23" t="str">
        <f>IF(Tabelle1[[#This Row],[Unternehmen]]="","",A311+1)</f>
        <v/>
      </c>
      <c r="B3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2" s="15"/>
      <c r="D312" s="20"/>
      <c r="E312" s="54"/>
      <c r="F312" s="54"/>
      <c r="G312" s="20"/>
      <c r="H312" s="76"/>
      <c r="I312" s="54"/>
      <c r="J312" s="20" t="str">
        <f>IF(I312="","",IFERROR(VLOOKUP(I312,Gemeindeverzeichnis!$P$2:$Q$2188,2,FALSE),"Ort bitte manuell eintragen"))</f>
        <v/>
      </c>
      <c r="K312" s="15"/>
      <c r="L312" s="54"/>
      <c r="M312" s="54"/>
      <c r="N312" s="75"/>
      <c r="O312" s="54"/>
      <c r="P312" s="54" t="str">
        <f>IF(O312="","",IFERROR(VLOOKUP(O312,Gemeindeverzeichnis!$P$2:$Q$2188,2,FALSE),"Ort bitte manuell eintragen"))</f>
        <v/>
      </c>
      <c r="Q312" s="15"/>
      <c r="R312" s="20"/>
      <c r="S312" s="44"/>
      <c r="T312" s="20"/>
      <c r="U312" s="15"/>
      <c r="V312" s="55"/>
      <c r="W312" s="56"/>
      <c r="X312" s="56"/>
      <c r="Y312" s="15"/>
      <c r="Z312" s="57"/>
      <c r="AA312" s="15"/>
      <c r="AB312" s="58"/>
      <c r="AC312" s="54"/>
      <c r="AD312" s="15"/>
      <c r="AE312" s="20"/>
      <c r="AF312" s="20"/>
      <c r="AG312" s="16"/>
      <c r="AH312" s="59">
        <f t="shared" si="4"/>
        <v>1900</v>
      </c>
      <c r="AI312" s="59" t="str">
        <f>IF(Tabelle1[[#This Row],[Uhrzeit von]]="","",Tabelle1[[#This Row],[Uhrzeit bis]]-Tabelle1[[#This Row],[Uhrzeit von]])</f>
        <v/>
      </c>
    </row>
    <row r="313" spans="1:35" x14ac:dyDescent="0.25">
      <c r="A313" s="23" t="str">
        <f>IF(Tabelle1[[#This Row],[Unternehmen]]="","",A312+1)</f>
        <v/>
      </c>
      <c r="B3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3" s="15"/>
      <c r="D313" s="20"/>
      <c r="E313" s="54"/>
      <c r="F313" s="54"/>
      <c r="G313" s="20"/>
      <c r="H313" s="76"/>
      <c r="I313" s="54"/>
      <c r="J313" s="20" t="str">
        <f>IF(I313="","",IFERROR(VLOOKUP(I313,Gemeindeverzeichnis!$P$2:$Q$2188,2,FALSE),"Ort bitte manuell eintragen"))</f>
        <v/>
      </c>
      <c r="K313" s="15"/>
      <c r="L313" s="54"/>
      <c r="M313" s="54"/>
      <c r="N313" s="75"/>
      <c r="O313" s="54"/>
      <c r="P313" s="54" t="str">
        <f>IF(O313="","",IFERROR(VLOOKUP(O313,Gemeindeverzeichnis!$P$2:$Q$2188,2,FALSE),"Ort bitte manuell eintragen"))</f>
        <v/>
      </c>
      <c r="Q313" s="15"/>
      <c r="R313" s="20"/>
      <c r="S313" s="44"/>
      <c r="T313" s="20"/>
      <c r="U313" s="15"/>
      <c r="V313" s="55"/>
      <c r="W313" s="56"/>
      <c r="X313" s="56"/>
      <c r="Y313" s="15"/>
      <c r="Z313" s="57"/>
      <c r="AA313" s="15"/>
      <c r="AB313" s="58"/>
      <c r="AC313" s="54"/>
      <c r="AD313" s="15"/>
      <c r="AE313" s="20"/>
      <c r="AF313" s="20"/>
      <c r="AG313" s="16"/>
      <c r="AH313" s="59">
        <f t="shared" si="4"/>
        <v>1900</v>
      </c>
      <c r="AI313" s="59" t="str">
        <f>IF(Tabelle1[[#This Row],[Uhrzeit von]]="","",Tabelle1[[#This Row],[Uhrzeit bis]]-Tabelle1[[#This Row],[Uhrzeit von]])</f>
        <v/>
      </c>
    </row>
    <row r="314" spans="1:35" x14ac:dyDescent="0.25">
      <c r="A314" s="23" t="str">
        <f>IF(Tabelle1[[#This Row],[Unternehmen]]="","",A313+1)</f>
        <v/>
      </c>
      <c r="B3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4" s="15"/>
      <c r="D314" s="20"/>
      <c r="E314" s="54"/>
      <c r="F314" s="54"/>
      <c r="G314" s="20"/>
      <c r="H314" s="76"/>
      <c r="I314" s="54"/>
      <c r="J314" s="20" t="str">
        <f>IF(I314="","",IFERROR(VLOOKUP(I314,Gemeindeverzeichnis!$P$2:$Q$2188,2,FALSE),"Ort bitte manuell eintragen"))</f>
        <v/>
      </c>
      <c r="K314" s="15"/>
      <c r="L314" s="54"/>
      <c r="M314" s="54"/>
      <c r="N314" s="75"/>
      <c r="O314" s="54"/>
      <c r="P314" s="54" t="str">
        <f>IF(O314="","",IFERROR(VLOOKUP(O314,Gemeindeverzeichnis!$P$2:$Q$2188,2,FALSE),"Ort bitte manuell eintragen"))</f>
        <v/>
      </c>
      <c r="Q314" s="15"/>
      <c r="R314" s="20"/>
      <c r="S314" s="44"/>
      <c r="T314" s="20"/>
      <c r="U314" s="15"/>
      <c r="V314" s="55"/>
      <c r="W314" s="56"/>
      <c r="X314" s="56"/>
      <c r="Y314" s="15"/>
      <c r="Z314" s="57"/>
      <c r="AA314" s="15"/>
      <c r="AB314" s="58"/>
      <c r="AC314" s="54"/>
      <c r="AD314" s="15"/>
      <c r="AE314" s="20"/>
      <c r="AF314" s="20"/>
      <c r="AG314" s="16"/>
      <c r="AH314" s="59">
        <f t="shared" si="4"/>
        <v>1900</v>
      </c>
      <c r="AI314" s="59" t="str">
        <f>IF(Tabelle1[[#This Row],[Uhrzeit von]]="","",Tabelle1[[#This Row],[Uhrzeit bis]]-Tabelle1[[#This Row],[Uhrzeit von]])</f>
        <v/>
      </c>
    </row>
    <row r="315" spans="1:35" x14ac:dyDescent="0.25">
      <c r="A315" s="23" t="str">
        <f>IF(Tabelle1[[#This Row],[Unternehmen]]="","",A314+1)</f>
        <v/>
      </c>
      <c r="B3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5" s="15"/>
      <c r="D315" s="20"/>
      <c r="E315" s="54"/>
      <c r="F315" s="54"/>
      <c r="G315" s="20"/>
      <c r="H315" s="76"/>
      <c r="I315" s="54"/>
      <c r="J315" s="20" t="str">
        <f>IF(I315="","",IFERROR(VLOOKUP(I315,Gemeindeverzeichnis!$P$2:$Q$2188,2,FALSE),"Ort bitte manuell eintragen"))</f>
        <v/>
      </c>
      <c r="K315" s="15"/>
      <c r="L315" s="54"/>
      <c r="M315" s="54"/>
      <c r="N315" s="75"/>
      <c r="O315" s="54"/>
      <c r="P315" s="54" t="str">
        <f>IF(O315="","",IFERROR(VLOOKUP(O315,Gemeindeverzeichnis!$P$2:$Q$2188,2,FALSE),"Ort bitte manuell eintragen"))</f>
        <v/>
      </c>
      <c r="Q315" s="15"/>
      <c r="R315" s="20"/>
      <c r="S315" s="44"/>
      <c r="T315" s="20"/>
      <c r="U315" s="15"/>
      <c r="V315" s="55"/>
      <c r="W315" s="56"/>
      <c r="X315" s="56"/>
      <c r="Y315" s="15"/>
      <c r="Z315" s="57"/>
      <c r="AA315" s="15"/>
      <c r="AB315" s="58"/>
      <c r="AC315" s="54"/>
      <c r="AD315" s="15"/>
      <c r="AE315" s="20"/>
      <c r="AF315" s="20"/>
      <c r="AG315" s="16"/>
      <c r="AH315" s="59">
        <f t="shared" si="4"/>
        <v>1900</v>
      </c>
      <c r="AI315" s="59" t="str">
        <f>IF(Tabelle1[[#This Row],[Uhrzeit von]]="","",Tabelle1[[#This Row],[Uhrzeit bis]]-Tabelle1[[#This Row],[Uhrzeit von]])</f>
        <v/>
      </c>
    </row>
    <row r="316" spans="1:35" x14ac:dyDescent="0.25">
      <c r="A316" s="23" t="str">
        <f>IF(Tabelle1[[#This Row],[Unternehmen]]="","",A315+1)</f>
        <v/>
      </c>
      <c r="B3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6" s="15"/>
      <c r="D316" s="20"/>
      <c r="E316" s="54"/>
      <c r="F316" s="54"/>
      <c r="G316" s="20"/>
      <c r="H316" s="76"/>
      <c r="I316" s="54"/>
      <c r="J316" s="20" t="str">
        <f>IF(I316="","",IFERROR(VLOOKUP(I316,Gemeindeverzeichnis!$P$2:$Q$2188,2,FALSE),"Ort bitte manuell eintragen"))</f>
        <v/>
      </c>
      <c r="K316" s="15"/>
      <c r="L316" s="54"/>
      <c r="M316" s="54"/>
      <c r="N316" s="75"/>
      <c r="O316" s="54"/>
      <c r="P316" s="54" t="str">
        <f>IF(O316="","",IFERROR(VLOOKUP(O316,Gemeindeverzeichnis!$P$2:$Q$2188,2,FALSE),"Ort bitte manuell eintragen"))</f>
        <v/>
      </c>
      <c r="Q316" s="15"/>
      <c r="R316" s="20"/>
      <c r="S316" s="44"/>
      <c r="T316" s="20"/>
      <c r="U316" s="15"/>
      <c r="V316" s="55"/>
      <c r="W316" s="56"/>
      <c r="X316" s="56"/>
      <c r="Y316" s="15"/>
      <c r="Z316" s="57"/>
      <c r="AA316" s="15"/>
      <c r="AB316" s="58"/>
      <c r="AC316" s="54"/>
      <c r="AD316" s="15"/>
      <c r="AE316" s="20"/>
      <c r="AF316" s="20"/>
      <c r="AG316" s="16"/>
      <c r="AH316" s="59">
        <f t="shared" si="4"/>
        <v>1900</v>
      </c>
      <c r="AI316" s="59" t="str">
        <f>IF(Tabelle1[[#This Row],[Uhrzeit von]]="","",Tabelle1[[#This Row],[Uhrzeit bis]]-Tabelle1[[#This Row],[Uhrzeit von]])</f>
        <v/>
      </c>
    </row>
    <row r="317" spans="1:35" x14ac:dyDescent="0.25">
      <c r="A317" s="23" t="str">
        <f>IF(Tabelle1[[#This Row],[Unternehmen]]="","",A316+1)</f>
        <v/>
      </c>
      <c r="B3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7" s="15"/>
      <c r="D317" s="20"/>
      <c r="E317" s="54"/>
      <c r="F317" s="54"/>
      <c r="G317" s="20"/>
      <c r="H317" s="76"/>
      <c r="I317" s="54"/>
      <c r="J317" s="20" t="str">
        <f>IF(I317="","",IFERROR(VLOOKUP(I317,Gemeindeverzeichnis!$P$2:$Q$2188,2,FALSE),"Ort bitte manuell eintragen"))</f>
        <v/>
      </c>
      <c r="K317" s="15"/>
      <c r="L317" s="54"/>
      <c r="M317" s="54"/>
      <c r="N317" s="75"/>
      <c r="O317" s="54"/>
      <c r="P317" s="54" t="str">
        <f>IF(O317="","",IFERROR(VLOOKUP(O317,Gemeindeverzeichnis!$P$2:$Q$2188,2,FALSE),"Ort bitte manuell eintragen"))</f>
        <v/>
      </c>
      <c r="Q317" s="15"/>
      <c r="R317" s="20"/>
      <c r="S317" s="44"/>
      <c r="T317" s="20"/>
      <c r="U317" s="15"/>
      <c r="V317" s="55"/>
      <c r="W317" s="56"/>
      <c r="X317" s="56"/>
      <c r="Y317" s="15"/>
      <c r="Z317" s="57"/>
      <c r="AA317" s="15"/>
      <c r="AB317" s="58"/>
      <c r="AC317" s="54"/>
      <c r="AD317" s="15"/>
      <c r="AE317" s="20"/>
      <c r="AF317" s="20"/>
      <c r="AG317" s="16"/>
      <c r="AH317" s="59">
        <f t="shared" si="4"/>
        <v>1900</v>
      </c>
      <c r="AI317" s="59" t="str">
        <f>IF(Tabelle1[[#This Row],[Uhrzeit von]]="","",Tabelle1[[#This Row],[Uhrzeit bis]]-Tabelle1[[#This Row],[Uhrzeit von]])</f>
        <v/>
      </c>
    </row>
    <row r="318" spans="1:35" x14ac:dyDescent="0.25">
      <c r="A318" s="23" t="str">
        <f>IF(Tabelle1[[#This Row],[Unternehmen]]="","",A317+1)</f>
        <v/>
      </c>
      <c r="B3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8" s="15"/>
      <c r="D318" s="20"/>
      <c r="E318" s="54"/>
      <c r="F318" s="54"/>
      <c r="G318" s="20"/>
      <c r="H318" s="76"/>
      <c r="I318" s="54"/>
      <c r="J318" s="20" t="str">
        <f>IF(I318="","",IFERROR(VLOOKUP(I318,Gemeindeverzeichnis!$P$2:$Q$2188,2,FALSE),"Ort bitte manuell eintragen"))</f>
        <v/>
      </c>
      <c r="K318" s="15"/>
      <c r="L318" s="54"/>
      <c r="M318" s="54"/>
      <c r="N318" s="75"/>
      <c r="O318" s="54"/>
      <c r="P318" s="54" t="str">
        <f>IF(O318="","",IFERROR(VLOOKUP(O318,Gemeindeverzeichnis!$P$2:$Q$2188,2,FALSE),"Ort bitte manuell eintragen"))</f>
        <v/>
      </c>
      <c r="Q318" s="15"/>
      <c r="R318" s="20"/>
      <c r="S318" s="44"/>
      <c r="T318" s="20"/>
      <c r="U318" s="15"/>
      <c r="V318" s="55"/>
      <c r="W318" s="56"/>
      <c r="X318" s="56"/>
      <c r="Y318" s="15"/>
      <c r="Z318" s="57"/>
      <c r="AA318" s="15"/>
      <c r="AB318" s="58"/>
      <c r="AC318" s="54"/>
      <c r="AD318" s="15"/>
      <c r="AE318" s="20"/>
      <c r="AF318" s="20"/>
      <c r="AG318" s="16"/>
      <c r="AH318" s="59">
        <f t="shared" si="4"/>
        <v>1900</v>
      </c>
      <c r="AI318" s="59" t="str">
        <f>IF(Tabelle1[[#This Row],[Uhrzeit von]]="","",Tabelle1[[#This Row],[Uhrzeit bis]]-Tabelle1[[#This Row],[Uhrzeit von]])</f>
        <v/>
      </c>
    </row>
    <row r="319" spans="1:35" x14ac:dyDescent="0.25">
      <c r="A319" s="23" t="str">
        <f>IF(Tabelle1[[#This Row],[Unternehmen]]="","",A318+1)</f>
        <v/>
      </c>
      <c r="B3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19" s="15"/>
      <c r="D319" s="20"/>
      <c r="E319" s="54"/>
      <c r="F319" s="54"/>
      <c r="G319" s="20"/>
      <c r="H319" s="76"/>
      <c r="I319" s="54"/>
      <c r="J319" s="20" t="str">
        <f>IF(I319="","",IFERROR(VLOOKUP(I319,Gemeindeverzeichnis!$P$2:$Q$2188,2,FALSE),"Ort bitte manuell eintragen"))</f>
        <v/>
      </c>
      <c r="K319" s="15"/>
      <c r="L319" s="54"/>
      <c r="M319" s="54"/>
      <c r="N319" s="75"/>
      <c r="O319" s="54"/>
      <c r="P319" s="54" t="str">
        <f>IF(O319="","",IFERROR(VLOOKUP(O319,Gemeindeverzeichnis!$P$2:$Q$2188,2,FALSE),"Ort bitte manuell eintragen"))</f>
        <v/>
      </c>
      <c r="Q319" s="15"/>
      <c r="R319" s="20"/>
      <c r="S319" s="44"/>
      <c r="T319" s="20"/>
      <c r="U319" s="15"/>
      <c r="V319" s="55"/>
      <c r="W319" s="56"/>
      <c r="X319" s="56"/>
      <c r="Y319" s="15"/>
      <c r="Z319" s="57"/>
      <c r="AA319" s="15"/>
      <c r="AB319" s="58"/>
      <c r="AC319" s="54"/>
      <c r="AD319" s="15"/>
      <c r="AE319" s="20"/>
      <c r="AF319" s="20"/>
      <c r="AG319" s="16"/>
      <c r="AH319" s="59">
        <f t="shared" si="4"/>
        <v>1900</v>
      </c>
      <c r="AI319" s="59" t="str">
        <f>IF(Tabelle1[[#This Row],[Uhrzeit von]]="","",Tabelle1[[#This Row],[Uhrzeit bis]]-Tabelle1[[#This Row],[Uhrzeit von]])</f>
        <v/>
      </c>
    </row>
    <row r="320" spans="1:35" x14ac:dyDescent="0.25">
      <c r="A320" s="23" t="str">
        <f>IF(Tabelle1[[#This Row],[Unternehmen]]="","",A319+1)</f>
        <v/>
      </c>
      <c r="B3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0" s="15"/>
      <c r="D320" s="20"/>
      <c r="E320" s="54"/>
      <c r="F320" s="54"/>
      <c r="G320" s="20"/>
      <c r="H320" s="76"/>
      <c r="I320" s="54"/>
      <c r="J320" s="20" t="str">
        <f>IF(I320="","",IFERROR(VLOOKUP(I320,Gemeindeverzeichnis!$P$2:$Q$2188,2,FALSE),"Ort bitte manuell eintragen"))</f>
        <v/>
      </c>
      <c r="K320" s="15"/>
      <c r="L320" s="54"/>
      <c r="M320" s="54"/>
      <c r="N320" s="75"/>
      <c r="O320" s="54"/>
      <c r="P320" s="54" t="str">
        <f>IF(O320="","",IFERROR(VLOOKUP(O320,Gemeindeverzeichnis!$P$2:$Q$2188,2,FALSE),"Ort bitte manuell eintragen"))</f>
        <v/>
      </c>
      <c r="Q320" s="15"/>
      <c r="R320" s="20"/>
      <c r="S320" s="44"/>
      <c r="T320" s="20"/>
      <c r="U320" s="15"/>
      <c r="V320" s="55"/>
      <c r="W320" s="56"/>
      <c r="X320" s="56"/>
      <c r="Y320" s="15"/>
      <c r="Z320" s="57"/>
      <c r="AA320" s="15"/>
      <c r="AB320" s="58"/>
      <c r="AC320" s="54"/>
      <c r="AD320" s="15"/>
      <c r="AE320" s="20"/>
      <c r="AF320" s="20"/>
      <c r="AG320" s="16"/>
      <c r="AH320" s="59">
        <f t="shared" si="4"/>
        <v>1900</v>
      </c>
      <c r="AI320" s="59" t="str">
        <f>IF(Tabelle1[[#This Row],[Uhrzeit von]]="","",Tabelle1[[#This Row],[Uhrzeit bis]]-Tabelle1[[#This Row],[Uhrzeit von]])</f>
        <v/>
      </c>
    </row>
    <row r="321" spans="1:35" x14ac:dyDescent="0.25">
      <c r="A321" s="23" t="str">
        <f>IF(Tabelle1[[#This Row],[Unternehmen]]="","",A320+1)</f>
        <v/>
      </c>
      <c r="B3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1" s="15"/>
      <c r="D321" s="20"/>
      <c r="E321" s="54"/>
      <c r="F321" s="54"/>
      <c r="G321" s="20"/>
      <c r="H321" s="76"/>
      <c r="I321" s="54"/>
      <c r="J321" s="20" t="str">
        <f>IF(I321="","",IFERROR(VLOOKUP(I321,Gemeindeverzeichnis!$P$2:$Q$2188,2,FALSE),"Ort bitte manuell eintragen"))</f>
        <v/>
      </c>
      <c r="K321" s="15"/>
      <c r="L321" s="54"/>
      <c r="M321" s="54"/>
      <c r="N321" s="75"/>
      <c r="O321" s="54"/>
      <c r="P321" s="54" t="str">
        <f>IF(O321="","",IFERROR(VLOOKUP(O321,Gemeindeverzeichnis!$P$2:$Q$2188,2,FALSE),"Ort bitte manuell eintragen"))</f>
        <v/>
      </c>
      <c r="Q321" s="15"/>
      <c r="R321" s="20"/>
      <c r="S321" s="44"/>
      <c r="T321" s="20"/>
      <c r="U321" s="15"/>
      <c r="V321" s="55"/>
      <c r="W321" s="56"/>
      <c r="X321" s="56"/>
      <c r="Y321" s="15"/>
      <c r="Z321" s="57"/>
      <c r="AA321" s="15"/>
      <c r="AB321" s="58"/>
      <c r="AC321" s="54"/>
      <c r="AD321" s="15"/>
      <c r="AE321" s="20"/>
      <c r="AF321" s="20"/>
      <c r="AG321" s="16"/>
      <c r="AH321" s="59">
        <f t="shared" si="4"/>
        <v>1900</v>
      </c>
      <c r="AI321" s="59" t="str">
        <f>IF(Tabelle1[[#This Row],[Uhrzeit von]]="","",Tabelle1[[#This Row],[Uhrzeit bis]]-Tabelle1[[#This Row],[Uhrzeit von]])</f>
        <v/>
      </c>
    </row>
    <row r="322" spans="1:35" x14ac:dyDescent="0.25">
      <c r="A322" s="23" t="str">
        <f>IF(Tabelle1[[#This Row],[Unternehmen]]="","",A321+1)</f>
        <v/>
      </c>
      <c r="B3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2" s="15"/>
      <c r="D322" s="20"/>
      <c r="E322" s="54"/>
      <c r="F322" s="54"/>
      <c r="G322" s="20"/>
      <c r="H322" s="76"/>
      <c r="I322" s="54"/>
      <c r="J322" s="20" t="str">
        <f>IF(I322="","",IFERROR(VLOOKUP(I322,Gemeindeverzeichnis!$P$2:$Q$2188,2,FALSE),"Ort bitte manuell eintragen"))</f>
        <v/>
      </c>
      <c r="K322" s="15"/>
      <c r="L322" s="54"/>
      <c r="M322" s="54"/>
      <c r="N322" s="75"/>
      <c r="O322" s="54"/>
      <c r="P322" s="54" t="str">
        <f>IF(O322="","",IFERROR(VLOOKUP(O322,Gemeindeverzeichnis!$P$2:$Q$2188,2,FALSE),"Ort bitte manuell eintragen"))</f>
        <v/>
      </c>
      <c r="Q322" s="15"/>
      <c r="R322" s="20"/>
      <c r="S322" s="44"/>
      <c r="T322" s="20"/>
      <c r="U322" s="15"/>
      <c r="V322" s="55"/>
      <c r="W322" s="56"/>
      <c r="X322" s="56"/>
      <c r="Y322" s="15"/>
      <c r="Z322" s="57"/>
      <c r="AA322" s="15"/>
      <c r="AB322" s="58"/>
      <c r="AC322" s="54"/>
      <c r="AD322" s="15"/>
      <c r="AE322" s="20"/>
      <c r="AF322" s="20"/>
      <c r="AG322" s="16"/>
      <c r="AH322" s="59">
        <f t="shared" si="4"/>
        <v>1900</v>
      </c>
      <c r="AI322" s="59" t="str">
        <f>IF(Tabelle1[[#This Row],[Uhrzeit von]]="","",Tabelle1[[#This Row],[Uhrzeit bis]]-Tabelle1[[#This Row],[Uhrzeit von]])</f>
        <v/>
      </c>
    </row>
    <row r="323" spans="1:35" x14ac:dyDescent="0.25">
      <c r="A323" s="23" t="str">
        <f>IF(Tabelle1[[#This Row],[Unternehmen]]="","",A322+1)</f>
        <v/>
      </c>
      <c r="B3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3" s="15"/>
      <c r="D323" s="20"/>
      <c r="E323" s="54"/>
      <c r="F323" s="54"/>
      <c r="G323" s="20"/>
      <c r="H323" s="76"/>
      <c r="I323" s="54"/>
      <c r="J323" s="20" t="str">
        <f>IF(I323="","",IFERROR(VLOOKUP(I323,Gemeindeverzeichnis!$P$2:$Q$2188,2,FALSE),"Ort bitte manuell eintragen"))</f>
        <v/>
      </c>
      <c r="K323" s="15"/>
      <c r="L323" s="54"/>
      <c r="M323" s="54"/>
      <c r="N323" s="75"/>
      <c r="O323" s="54"/>
      <c r="P323" s="54" t="str">
        <f>IF(O323="","",IFERROR(VLOOKUP(O323,Gemeindeverzeichnis!$P$2:$Q$2188,2,FALSE),"Ort bitte manuell eintragen"))</f>
        <v/>
      </c>
      <c r="Q323" s="15"/>
      <c r="R323" s="20"/>
      <c r="S323" s="44"/>
      <c r="T323" s="20"/>
      <c r="U323" s="15"/>
      <c r="V323" s="55"/>
      <c r="W323" s="56"/>
      <c r="X323" s="56"/>
      <c r="Y323" s="15"/>
      <c r="Z323" s="57"/>
      <c r="AA323" s="15"/>
      <c r="AB323" s="58"/>
      <c r="AC323" s="54"/>
      <c r="AD323" s="15"/>
      <c r="AE323" s="20"/>
      <c r="AF323" s="20"/>
      <c r="AG323" s="16"/>
      <c r="AH323" s="59">
        <f t="shared" si="4"/>
        <v>1900</v>
      </c>
      <c r="AI323" s="59" t="str">
        <f>IF(Tabelle1[[#This Row],[Uhrzeit von]]="","",Tabelle1[[#This Row],[Uhrzeit bis]]-Tabelle1[[#This Row],[Uhrzeit von]])</f>
        <v/>
      </c>
    </row>
    <row r="324" spans="1:35" x14ac:dyDescent="0.25">
      <c r="A324" s="23" t="str">
        <f>IF(Tabelle1[[#This Row],[Unternehmen]]="","",A323+1)</f>
        <v/>
      </c>
      <c r="B3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4" s="15"/>
      <c r="D324" s="20"/>
      <c r="E324" s="54"/>
      <c r="F324" s="54"/>
      <c r="G324" s="20"/>
      <c r="H324" s="76"/>
      <c r="I324" s="54"/>
      <c r="J324" s="20" t="str">
        <f>IF(I324="","",IFERROR(VLOOKUP(I324,Gemeindeverzeichnis!$P$2:$Q$2188,2,FALSE),"Ort bitte manuell eintragen"))</f>
        <v/>
      </c>
      <c r="K324" s="15"/>
      <c r="L324" s="54"/>
      <c r="M324" s="54"/>
      <c r="N324" s="75"/>
      <c r="O324" s="54"/>
      <c r="P324" s="54" t="str">
        <f>IF(O324="","",IFERROR(VLOOKUP(O324,Gemeindeverzeichnis!$P$2:$Q$2188,2,FALSE),"Ort bitte manuell eintragen"))</f>
        <v/>
      </c>
      <c r="Q324" s="15"/>
      <c r="R324" s="20"/>
      <c r="S324" s="44"/>
      <c r="T324" s="20"/>
      <c r="U324" s="15"/>
      <c r="V324" s="55"/>
      <c r="W324" s="56"/>
      <c r="X324" s="56"/>
      <c r="Y324" s="15"/>
      <c r="Z324" s="57"/>
      <c r="AA324" s="15"/>
      <c r="AB324" s="58"/>
      <c r="AC324" s="54"/>
      <c r="AD324" s="15"/>
      <c r="AE324" s="20"/>
      <c r="AF324" s="20"/>
      <c r="AG324" s="16"/>
      <c r="AH324" s="59">
        <f t="shared" si="4"/>
        <v>1900</v>
      </c>
      <c r="AI324" s="59" t="str">
        <f>IF(Tabelle1[[#This Row],[Uhrzeit von]]="","",Tabelle1[[#This Row],[Uhrzeit bis]]-Tabelle1[[#This Row],[Uhrzeit von]])</f>
        <v/>
      </c>
    </row>
    <row r="325" spans="1:35" x14ac:dyDescent="0.25">
      <c r="A325" s="23" t="str">
        <f>IF(Tabelle1[[#This Row],[Unternehmen]]="","",A324+1)</f>
        <v/>
      </c>
      <c r="B3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5" s="15"/>
      <c r="D325" s="20"/>
      <c r="E325" s="54"/>
      <c r="F325" s="54"/>
      <c r="G325" s="20"/>
      <c r="H325" s="76"/>
      <c r="I325" s="54"/>
      <c r="J325" s="20" t="str">
        <f>IF(I325="","",IFERROR(VLOOKUP(I325,Gemeindeverzeichnis!$P$2:$Q$2188,2,FALSE),"Ort bitte manuell eintragen"))</f>
        <v/>
      </c>
      <c r="K325" s="15"/>
      <c r="L325" s="54"/>
      <c r="M325" s="54"/>
      <c r="N325" s="75"/>
      <c r="O325" s="54"/>
      <c r="P325" s="54" t="str">
        <f>IF(O325="","",IFERROR(VLOOKUP(O325,Gemeindeverzeichnis!$P$2:$Q$2188,2,FALSE),"Ort bitte manuell eintragen"))</f>
        <v/>
      </c>
      <c r="Q325" s="15"/>
      <c r="R325" s="20"/>
      <c r="S325" s="44"/>
      <c r="T325" s="20"/>
      <c r="U325" s="15"/>
      <c r="V325" s="55"/>
      <c r="W325" s="56"/>
      <c r="X325" s="56"/>
      <c r="Y325" s="15"/>
      <c r="Z325" s="57"/>
      <c r="AA325" s="15"/>
      <c r="AB325" s="58"/>
      <c r="AC325" s="54"/>
      <c r="AD325" s="15"/>
      <c r="AE325" s="20"/>
      <c r="AF325" s="20"/>
      <c r="AG325" s="16"/>
      <c r="AH325" s="59">
        <f t="shared" si="4"/>
        <v>1900</v>
      </c>
      <c r="AI325" s="59" t="str">
        <f>IF(Tabelle1[[#This Row],[Uhrzeit von]]="","",Tabelle1[[#This Row],[Uhrzeit bis]]-Tabelle1[[#This Row],[Uhrzeit von]])</f>
        <v/>
      </c>
    </row>
    <row r="326" spans="1:35" x14ac:dyDescent="0.25">
      <c r="A326" s="23" t="str">
        <f>IF(Tabelle1[[#This Row],[Unternehmen]]="","",A325+1)</f>
        <v/>
      </c>
      <c r="B3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6" s="15"/>
      <c r="D326" s="20"/>
      <c r="E326" s="54"/>
      <c r="F326" s="54"/>
      <c r="G326" s="20"/>
      <c r="H326" s="76"/>
      <c r="I326" s="54"/>
      <c r="J326" s="20" t="str">
        <f>IF(I326="","",IFERROR(VLOOKUP(I326,Gemeindeverzeichnis!$P$2:$Q$2188,2,FALSE),"Ort bitte manuell eintragen"))</f>
        <v/>
      </c>
      <c r="K326" s="15"/>
      <c r="L326" s="54"/>
      <c r="M326" s="54"/>
      <c r="N326" s="75"/>
      <c r="O326" s="54"/>
      <c r="P326" s="54" t="str">
        <f>IF(O326="","",IFERROR(VLOOKUP(O326,Gemeindeverzeichnis!$P$2:$Q$2188,2,FALSE),"Ort bitte manuell eintragen"))</f>
        <v/>
      </c>
      <c r="Q326" s="15"/>
      <c r="R326" s="20"/>
      <c r="S326" s="44"/>
      <c r="T326" s="20"/>
      <c r="U326" s="15"/>
      <c r="V326" s="55"/>
      <c r="W326" s="56"/>
      <c r="X326" s="56"/>
      <c r="Y326" s="15"/>
      <c r="Z326" s="57"/>
      <c r="AA326" s="15"/>
      <c r="AB326" s="58"/>
      <c r="AC326" s="54"/>
      <c r="AD326" s="15"/>
      <c r="AE326" s="20"/>
      <c r="AF326" s="20"/>
      <c r="AG326" s="16"/>
      <c r="AH326" s="59">
        <f t="shared" si="4"/>
        <v>1900</v>
      </c>
      <c r="AI326" s="59" t="str">
        <f>IF(Tabelle1[[#This Row],[Uhrzeit von]]="","",Tabelle1[[#This Row],[Uhrzeit bis]]-Tabelle1[[#This Row],[Uhrzeit von]])</f>
        <v/>
      </c>
    </row>
    <row r="327" spans="1:35" x14ac:dyDescent="0.25">
      <c r="A327" s="23" t="str">
        <f>IF(Tabelle1[[#This Row],[Unternehmen]]="","",A326+1)</f>
        <v/>
      </c>
      <c r="B3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7" s="15"/>
      <c r="D327" s="20"/>
      <c r="E327" s="54"/>
      <c r="F327" s="54"/>
      <c r="G327" s="20"/>
      <c r="H327" s="76"/>
      <c r="I327" s="54"/>
      <c r="J327" s="20" t="str">
        <f>IF(I327="","",IFERROR(VLOOKUP(I327,Gemeindeverzeichnis!$P$2:$Q$2188,2,FALSE),"Ort bitte manuell eintragen"))</f>
        <v/>
      </c>
      <c r="K327" s="15"/>
      <c r="L327" s="54"/>
      <c r="M327" s="54"/>
      <c r="N327" s="75"/>
      <c r="O327" s="54"/>
      <c r="P327" s="54" t="str">
        <f>IF(O327="","",IFERROR(VLOOKUP(O327,Gemeindeverzeichnis!$P$2:$Q$2188,2,FALSE),"Ort bitte manuell eintragen"))</f>
        <v/>
      </c>
      <c r="Q327" s="15"/>
      <c r="R327" s="20"/>
      <c r="S327" s="44"/>
      <c r="T327" s="20"/>
      <c r="U327" s="15"/>
      <c r="V327" s="55"/>
      <c r="W327" s="56"/>
      <c r="X327" s="56"/>
      <c r="Y327" s="15"/>
      <c r="Z327" s="57"/>
      <c r="AA327" s="15"/>
      <c r="AB327" s="58"/>
      <c r="AC327" s="54"/>
      <c r="AD327" s="15"/>
      <c r="AE327" s="20"/>
      <c r="AF327" s="20"/>
      <c r="AG327" s="16"/>
      <c r="AH327" s="59">
        <f t="shared" si="4"/>
        <v>1900</v>
      </c>
      <c r="AI327" s="59" t="str">
        <f>IF(Tabelle1[[#This Row],[Uhrzeit von]]="","",Tabelle1[[#This Row],[Uhrzeit bis]]-Tabelle1[[#This Row],[Uhrzeit von]])</f>
        <v/>
      </c>
    </row>
    <row r="328" spans="1:35" x14ac:dyDescent="0.25">
      <c r="A328" s="23" t="str">
        <f>IF(Tabelle1[[#This Row],[Unternehmen]]="","",A327+1)</f>
        <v/>
      </c>
      <c r="B3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8" s="15"/>
      <c r="D328" s="20"/>
      <c r="E328" s="54"/>
      <c r="F328" s="54"/>
      <c r="G328" s="20"/>
      <c r="H328" s="76"/>
      <c r="I328" s="54"/>
      <c r="J328" s="20" t="str">
        <f>IF(I328="","",IFERROR(VLOOKUP(I328,Gemeindeverzeichnis!$P$2:$Q$2188,2,FALSE),"Ort bitte manuell eintragen"))</f>
        <v/>
      </c>
      <c r="K328" s="15"/>
      <c r="L328" s="54"/>
      <c r="M328" s="54"/>
      <c r="N328" s="75"/>
      <c r="O328" s="54"/>
      <c r="P328" s="54" t="str">
        <f>IF(O328="","",IFERROR(VLOOKUP(O328,Gemeindeverzeichnis!$P$2:$Q$2188,2,FALSE),"Ort bitte manuell eintragen"))</f>
        <v/>
      </c>
      <c r="Q328" s="15"/>
      <c r="R328" s="20"/>
      <c r="S328" s="44"/>
      <c r="T328" s="20"/>
      <c r="U328" s="15"/>
      <c r="V328" s="55"/>
      <c r="W328" s="56"/>
      <c r="X328" s="56"/>
      <c r="Y328" s="15"/>
      <c r="Z328" s="57"/>
      <c r="AA328" s="15"/>
      <c r="AB328" s="58"/>
      <c r="AC328" s="54"/>
      <c r="AD328" s="15"/>
      <c r="AE328" s="20"/>
      <c r="AF328" s="20"/>
      <c r="AG328" s="16"/>
      <c r="AH328" s="59">
        <f t="shared" si="4"/>
        <v>1900</v>
      </c>
      <c r="AI328" s="59" t="str">
        <f>IF(Tabelle1[[#This Row],[Uhrzeit von]]="","",Tabelle1[[#This Row],[Uhrzeit bis]]-Tabelle1[[#This Row],[Uhrzeit von]])</f>
        <v/>
      </c>
    </row>
    <row r="329" spans="1:35" x14ac:dyDescent="0.25">
      <c r="A329" s="23" t="str">
        <f>IF(Tabelle1[[#This Row],[Unternehmen]]="","",A328+1)</f>
        <v/>
      </c>
      <c r="B3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29" s="15"/>
      <c r="D329" s="20"/>
      <c r="E329" s="54"/>
      <c r="F329" s="54"/>
      <c r="G329" s="20"/>
      <c r="H329" s="76"/>
      <c r="I329" s="54"/>
      <c r="J329" s="20" t="str">
        <f>IF(I329="","",IFERROR(VLOOKUP(I329,Gemeindeverzeichnis!$P$2:$Q$2188,2,FALSE),"Ort bitte manuell eintragen"))</f>
        <v/>
      </c>
      <c r="K329" s="15"/>
      <c r="L329" s="54"/>
      <c r="M329" s="54"/>
      <c r="N329" s="75"/>
      <c r="O329" s="54"/>
      <c r="P329" s="54" t="str">
        <f>IF(O329="","",IFERROR(VLOOKUP(O329,Gemeindeverzeichnis!$P$2:$Q$2188,2,FALSE),"Ort bitte manuell eintragen"))</f>
        <v/>
      </c>
      <c r="Q329" s="15"/>
      <c r="R329" s="20"/>
      <c r="S329" s="44"/>
      <c r="T329" s="20"/>
      <c r="U329" s="15"/>
      <c r="V329" s="55"/>
      <c r="W329" s="56"/>
      <c r="X329" s="56"/>
      <c r="Y329" s="15"/>
      <c r="Z329" s="57"/>
      <c r="AA329" s="15"/>
      <c r="AB329" s="58"/>
      <c r="AC329" s="54"/>
      <c r="AD329" s="15"/>
      <c r="AE329" s="20"/>
      <c r="AF329" s="20"/>
      <c r="AG329" s="16"/>
      <c r="AH329" s="59">
        <f t="shared" si="4"/>
        <v>1900</v>
      </c>
      <c r="AI329" s="59" t="str">
        <f>IF(Tabelle1[[#This Row],[Uhrzeit von]]="","",Tabelle1[[#This Row],[Uhrzeit bis]]-Tabelle1[[#This Row],[Uhrzeit von]])</f>
        <v/>
      </c>
    </row>
    <row r="330" spans="1:35" x14ac:dyDescent="0.25">
      <c r="A330" s="23" t="str">
        <f>IF(Tabelle1[[#This Row],[Unternehmen]]="","",A329+1)</f>
        <v/>
      </c>
      <c r="B3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0" s="15"/>
      <c r="D330" s="20"/>
      <c r="E330" s="54"/>
      <c r="F330" s="54"/>
      <c r="G330" s="20"/>
      <c r="H330" s="76"/>
      <c r="I330" s="54"/>
      <c r="J330" s="20" t="str">
        <f>IF(I330="","",IFERROR(VLOOKUP(I330,Gemeindeverzeichnis!$P$2:$Q$2188,2,FALSE),"Ort bitte manuell eintragen"))</f>
        <v/>
      </c>
      <c r="K330" s="15"/>
      <c r="L330" s="54"/>
      <c r="M330" s="54"/>
      <c r="N330" s="75"/>
      <c r="O330" s="54"/>
      <c r="P330" s="54" t="str">
        <f>IF(O330="","",IFERROR(VLOOKUP(O330,Gemeindeverzeichnis!$P$2:$Q$2188,2,FALSE),"Ort bitte manuell eintragen"))</f>
        <v/>
      </c>
      <c r="Q330" s="15"/>
      <c r="R330" s="20"/>
      <c r="S330" s="44"/>
      <c r="T330" s="20"/>
      <c r="U330" s="15"/>
      <c r="V330" s="55"/>
      <c r="W330" s="56"/>
      <c r="X330" s="56"/>
      <c r="Y330" s="15"/>
      <c r="Z330" s="57"/>
      <c r="AA330" s="15"/>
      <c r="AB330" s="58"/>
      <c r="AC330" s="54"/>
      <c r="AD330" s="15"/>
      <c r="AE330" s="20"/>
      <c r="AF330" s="20"/>
      <c r="AG330" s="16"/>
      <c r="AH330" s="59">
        <f t="shared" si="4"/>
        <v>1900</v>
      </c>
      <c r="AI330" s="59" t="str">
        <f>IF(Tabelle1[[#This Row],[Uhrzeit von]]="","",Tabelle1[[#This Row],[Uhrzeit bis]]-Tabelle1[[#This Row],[Uhrzeit von]])</f>
        <v/>
      </c>
    </row>
    <row r="331" spans="1:35" x14ac:dyDescent="0.25">
      <c r="A331" s="23" t="str">
        <f>IF(Tabelle1[[#This Row],[Unternehmen]]="","",A330+1)</f>
        <v/>
      </c>
      <c r="B3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1" s="15"/>
      <c r="D331" s="20"/>
      <c r="E331" s="54"/>
      <c r="F331" s="54"/>
      <c r="G331" s="20"/>
      <c r="H331" s="76"/>
      <c r="I331" s="54"/>
      <c r="J331" s="20" t="str">
        <f>IF(I331="","",IFERROR(VLOOKUP(I331,Gemeindeverzeichnis!$P$2:$Q$2188,2,FALSE),"Ort bitte manuell eintragen"))</f>
        <v/>
      </c>
      <c r="K331" s="15"/>
      <c r="L331" s="54"/>
      <c r="M331" s="54"/>
      <c r="N331" s="75"/>
      <c r="O331" s="54"/>
      <c r="P331" s="54" t="str">
        <f>IF(O331="","",IFERROR(VLOOKUP(O331,Gemeindeverzeichnis!$P$2:$Q$2188,2,FALSE),"Ort bitte manuell eintragen"))</f>
        <v/>
      </c>
      <c r="Q331" s="15"/>
      <c r="R331" s="20"/>
      <c r="S331" s="44"/>
      <c r="T331" s="20"/>
      <c r="U331" s="15"/>
      <c r="V331" s="55"/>
      <c r="W331" s="56"/>
      <c r="X331" s="56"/>
      <c r="Y331" s="15"/>
      <c r="Z331" s="57"/>
      <c r="AA331" s="15"/>
      <c r="AB331" s="58"/>
      <c r="AC331" s="54"/>
      <c r="AD331" s="15"/>
      <c r="AE331" s="20"/>
      <c r="AF331" s="20"/>
      <c r="AG331" s="16"/>
      <c r="AH331" s="59">
        <f t="shared" si="4"/>
        <v>1900</v>
      </c>
      <c r="AI331" s="59" t="str">
        <f>IF(Tabelle1[[#This Row],[Uhrzeit von]]="","",Tabelle1[[#This Row],[Uhrzeit bis]]-Tabelle1[[#This Row],[Uhrzeit von]])</f>
        <v/>
      </c>
    </row>
    <row r="332" spans="1:35" x14ac:dyDescent="0.25">
      <c r="A332" s="23" t="str">
        <f>IF(Tabelle1[[#This Row],[Unternehmen]]="","",A331+1)</f>
        <v/>
      </c>
      <c r="B3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2" s="15"/>
      <c r="D332" s="20"/>
      <c r="E332" s="54"/>
      <c r="F332" s="54"/>
      <c r="G332" s="20"/>
      <c r="H332" s="76"/>
      <c r="I332" s="54"/>
      <c r="J332" s="20" t="str">
        <f>IF(I332="","",IFERROR(VLOOKUP(I332,Gemeindeverzeichnis!$P$2:$Q$2188,2,FALSE),"Ort bitte manuell eintragen"))</f>
        <v/>
      </c>
      <c r="K332" s="15"/>
      <c r="L332" s="54"/>
      <c r="M332" s="54"/>
      <c r="N332" s="75"/>
      <c r="O332" s="54"/>
      <c r="P332" s="54" t="str">
        <f>IF(O332="","",IFERROR(VLOOKUP(O332,Gemeindeverzeichnis!$P$2:$Q$2188,2,FALSE),"Ort bitte manuell eintragen"))</f>
        <v/>
      </c>
      <c r="Q332" s="15"/>
      <c r="R332" s="20"/>
      <c r="S332" s="44"/>
      <c r="T332" s="20"/>
      <c r="U332" s="15"/>
      <c r="V332" s="55"/>
      <c r="W332" s="56"/>
      <c r="X332" s="56"/>
      <c r="Y332" s="15"/>
      <c r="Z332" s="57"/>
      <c r="AA332" s="15"/>
      <c r="AB332" s="58"/>
      <c r="AC332" s="54"/>
      <c r="AD332" s="15"/>
      <c r="AE332" s="20"/>
      <c r="AF332" s="20"/>
      <c r="AG332" s="16"/>
      <c r="AH332" s="59">
        <f t="shared" ref="AH332:AH395" si="5">YEAR(V332)</f>
        <v>1900</v>
      </c>
      <c r="AI332" s="59" t="str">
        <f>IF(Tabelle1[[#This Row],[Uhrzeit von]]="","",Tabelle1[[#This Row],[Uhrzeit bis]]-Tabelle1[[#This Row],[Uhrzeit von]])</f>
        <v/>
      </c>
    </row>
    <row r="333" spans="1:35" x14ac:dyDescent="0.25">
      <c r="A333" s="23" t="str">
        <f>IF(Tabelle1[[#This Row],[Unternehmen]]="","",A332+1)</f>
        <v/>
      </c>
      <c r="B3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3" s="15"/>
      <c r="D333" s="20"/>
      <c r="E333" s="54"/>
      <c r="F333" s="54"/>
      <c r="G333" s="20"/>
      <c r="H333" s="76"/>
      <c r="I333" s="54"/>
      <c r="J333" s="20" t="str">
        <f>IF(I333="","",IFERROR(VLOOKUP(I333,Gemeindeverzeichnis!$P$2:$Q$2188,2,FALSE),"Ort bitte manuell eintragen"))</f>
        <v/>
      </c>
      <c r="K333" s="15"/>
      <c r="L333" s="54"/>
      <c r="M333" s="54"/>
      <c r="N333" s="75"/>
      <c r="O333" s="54"/>
      <c r="P333" s="54" t="str">
        <f>IF(O333="","",IFERROR(VLOOKUP(O333,Gemeindeverzeichnis!$P$2:$Q$2188,2,FALSE),"Ort bitte manuell eintragen"))</f>
        <v/>
      </c>
      <c r="Q333" s="15"/>
      <c r="R333" s="20"/>
      <c r="S333" s="44"/>
      <c r="T333" s="20"/>
      <c r="U333" s="15"/>
      <c r="V333" s="55"/>
      <c r="W333" s="56"/>
      <c r="X333" s="56"/>
      <c r="Y333" s="15"/>
      <c r="Z333" s="57"/>
      <c r="AA333" s="15"/>
      <c r="AB333" s="58"/>
      <c r="AC333" s="54"/>
      <c r="AD333" s="15"/>
      <c r="AE333" s="20"/>
      <c r="AF333" s="20"/>
      <c r="AG333" s="16"/>
      <c r="AH333" s="59">
        <f t="shared" si="5"/>
        <v>1900</v>
      </c>
      <c r="AI333" s="59" t="str">
        <f>IF(Tabelle1[[#This Row],[Uhrzeit von]]="","",Tabelle1[[#This Row],[Uhrzeit bis]]-Tabelle1[[#This Row],[Uhrzeit von]])</f>
        <v/>
      </c>
    </row>
    <row r="334" spans="1:35" x14ac:dyDescent="0.25">
      <c r="A334" s="23" t="str">
        <f>IF(Tabelle1[[#This Row],[Unternehmen]]="","",A333+1)</f>
        <v/>
      </c>
      <c r="B3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4" s="15"/>
      <c r="D334" s="20"/>
      <c r="E334" s="54"/>
      <c r="F334" s="54"/>
      <c r="G334" s="20"/>
      <c r="H334" s="76"/>
      <c r="I334" s="54"/>
      <c r="J334" s="20" t="str">
        <f>IF(I334="","",IFERROR(VLOOKUP(I334,Gemeindeverzeichnis!$P$2:$Q$2188,2,FALSE),"Ort bitte manuell eintragen"))</f>
        <v/>
      </c>
      <c r="K334" s="15"/>
      <c r="L334" s="54"/>
      <c r="M334" s="54"/>
      <c r="N334" s="75"/>
      <c r="O334" s="54"/>
      <c r="P334" s="54" t="str">
        <f>IF(O334="","",IFERROR(VLOOKUP(O334,Gemeindeverzeichnis!$P$2:$Q$2188,2,FALSE),"Ort bitte manuell eintragen"))</f>
        <v/>
      </c>
      <c r="Q334" s="15"/>
      <c r="R334" s="20"/>
      <c r="S334" s="44"/>
      <c r="T334" s="20"/>
      <c r="U334" s="15"/>
      <c r="V334" s="55"/>
      <c r="W334" s="56"/>
      <c r="X334" s="56"/>
      <c r="Y334" s="15"/>
      <c r="Z334" s="57"/>
      <c r="AA334" s="15"/>
      <c r="AB334" s="58"/>
      <c r="AC334" s="54"/>
      <c r="AD334" s="15"/>
      <c r="AE334" s="20"/>
      <c r="AF334" s="20"/>
      <c r="AG334" s="16"/>
      <c r="AH334" s="59">
        <f t="shared" si="5"/>
        <v>1900</v>
      </c>
      <c r="AI334" s="59" t="str">
        <f>IF(Tabelle1[[#This Row],[Uhrzeit von]]="","",Tabelle1[[#This Row],[Uhrzeit bis]]-Tabelle1[[#This Row],[Uhrzeit von]])</f>
        <v/>
      </c>
    </row>
    <row r="335" spans="1:35" x14ac:dyDescent="0.25">
      <c r="A335" s="23" t="str">
        <f>IF(Tabelle1[[#This Row],[Unternehmen]]="","",A334+1)</f>
        <v/>
      </c>
      <c r="B3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5" s="15"/>
      <c r="D335" s="20"/>
      <c r="E335" s="54"/>
      <c r="F335" s="54"/>
      <c r="G335" s="20"/>
      <c r="H335" s="76"/>
      <c r="I335" s="54"/>
      <c r="J335" s="20" t="str">
        <f>IF(I335="","",IFERROR(VLOOKUP(I335,Gemeindeverzeichnis!$P$2:$Q$2188,2,FALSE),"Ort bitte manuell eintragen"))</f>
        <v/>
      </c>
      <c r="K335" s="15"/>
      <c r="L335" s="54"/>
      <c r="M335" s="54"/>
      <c r="N335" s="75"/>
      <c r="O335" s="54"/>
      <c r="P335" s="54" t="str">
        <f>IF(O335="","",IFERROR(VLOOKUP(O335,Gemeindeverzeichnis!$P$2:$Q$2188,2,FALSE),"Ort bitte manuell eintragen"))</f>
        <v/>
      </c>
      <c r="Q335" s="15"/>
      <c r="R335" s="20"/>
      <c r="S335" s="44"/>
      <c r="T335" s="20"/>
      <c r="U335" s="15"/>
      <c r="V335" s="55"/>
      <c r="W335" s="56"/>
      <c r="X335" s="56"/>
      <c r="Y335" s="15"/>
      <c r="Z335" s="57"/>
      <c r="AA335" s="15"/>
      <c r="AB335" s="58"/>
      <c r="AC335" s="54"/>
      <c r="AD335" s="15"/>
      <c r="AE335" s="20"/>
      <c r="AF335" s="20"/>
      <c r="AG335" s="16"/>
      <c r="AH335" s="59">
        <f t="shared" si="5"/>
        <v>1900</v>
      </c>
      <c r="AI335" s="59" t="str">
        <f>IF(Tabelle1[[#This Row],[Uhrzeit von]]="","",Tabelle1[[#This Row],[Uhrzeit bis]]-Tabelle1[[#This Row],[Uhrzeit von]])</f>
        <v/>
      </c>
    </row>
    <row r="336" spans="1:35" x14ac:dyDescent="0.25">
      <c r="A336" s="23" t="str">
        <f>IF(Tabelle1[[#This Row],[Unternehmen]]="","",A335+1)</f>
        <v/>
      </c>
      <c r="B3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6" s="15"/>
      <c r="D336" s="20"/>
      <c r="E336" s="54"/>
      <c r="F336" s="54"/>
      <c r="G336" s="20"/>
      <c r="H336" s="76"/>
      <c r="I336" s="54"/>
      <c r="J336" s="20" t="str">
        <f>IF(I336="","",IFERROR(VLOOKUP(I336,Gemeindeverzeichnis!$P$2:$Q$2188,2,FALSE),"Ort bitte manuell eintragen"))</f>
        <v/>
      </c>
      <c r="K336" s="15"/>
      <c r="L336" s="54"/>
      <c r="M336" s="54"/>
      <c r="N336" s="75"/>
      <c r="O336" s="54"/>
      <c r="P336" s="54" t="str">
        <f>IF(O336="","",IFERROR(VLOOKUP(O336,Gemeindeverzeichnis!$P$2:$Q$2188,2,FALSE),"Ort bitte manuell eintragen"))</f>
        <v/>
      </c>
      <c r="Q336" s="15"/>
      <c r="R336" s="20"/>
      <c r="S336" s="44"/>
      <c r="T336" s="20"/>
      <c r="U336" s="15"/>
      <c r="V336" s="55"/>
      <c r="W336" s="56"/>
      <c r="X336" s="56"/>
      <c r="Y336" s="15"/>
      <c r="Z336" s="57"/>
      <c r="AA336" s="15"/>
      <c r="AB336" s="58"/>
      <c r="AC336" s="54"/>
      <c r="AD336" s="15"/>
      <c r="AE336" s="20"/>
      <c r="AF336" s="20"/>
      <c r="AG336" s="16"/>
      <c r="AH336" s="59">
        <f t="shared" si="5"/>
        <v>1900</v>
      </c>
      <c r="AI336" s="59" t="str">
        <f>IF(Tabelle1[[#This Row],[Uhrzeit von]]="","",Tabelle1[[#This Row],[Uhrzeit bis]]-Tabelle1[[#This Row],[Uhrzeit von]])</f>
        <v/>
      </c>
    </row>
    <row r="337" spans="1:35" x14ac:dyDescent="0.25">
      <c r="A337" s="23" t="str">
        <f>IF(Tabelle1[[#This Row],[Unternehmen]]="","",A336+1)</f>
        <v/>
      </c>
      <c r="B3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7" s="15"/>
      <c r="D337" s="20"/>
      <c r="E337" s="54"/>
      <c r="F337" s="54"/>
      <c r="G337" s="20"/>
      <c r="H337" s="76"/>
      <c r="I337" s="54"/>
      <c r="J337" s="20" t="str">
        <f>IF(I337="","",IFERROR(VLOOKUP(I337,Gemeindeverzeichnis!$P$2:$Q$2188,2,FALSE),"Ort bitte manuell eintragen"))</f>
        <v/>
      </c>
      <c r="K337" s="15"/>
      <c r="L337" s="54"/>
      <c r="M337" s="54"/>
      <c r="N337" s="75"/>
      <c r="O337" s="54"/>
      <c r="P337" s="54" t="str">
        <f>IF(O337="","",IFERROR(VLOOKUP(O337,Gemeindeverzeichnis!$P$2:$Q$2188,2,FALSE),"Ort bitte manuell eintragen"))</f>
        <v/>
      </c>
      <c r="Q337" s="15"/>
      <c r="R337" s="20"/>
      <c r="S337" s="44"/>
      <c r="T337" s="20"/>
      <c r="U337" s="15"/>
      <c r="V337" s="55"/>
      <c r="W337" s="56"/>
      <c r="X337" s="56"/>
      <c r="Y337" s="15"/>
      <c r="Z337" s="57"/>
      <c r="AA337" s="15"/>
      <c r="AB337" s="58"/>
      <c r="AC337" s="54"/>
      <c r="AD337" s="15"/>
      <c r="AE337" s="20"/>
      <c r="AF337" s="20"/>
      <c r="AG337" s="16"/>
      <c r="AH337" s="59">
        <f t="shared" si="5"/>
        <v>1900</v>
      </c>
      <c r="AI337" s="59" t="str">
        <f>IF(Tabelle1[[#This Row],[Uhrzeit von]]="","",Tabelle1[[#This Row],[Uhrzeit bis]]-Tabelle1[[#This Row],[Uhrzeit von]])</f>
        <v/>
      </c>
    </row>
    <row r="338" spans="1:35" x14ac:dyDescent="0.25">
      <c r="A338" s="23" t="str">
        <f>IF(Tabelle1[[#This Row],[Unternehmen]]="","",A337+1)</f>
        <v/>
      </c>
      <c r="B3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8" s="15"/>
      <c r="D338" s="20"/>
      <c r="E338" s="54"/>
      <c r="F338" s="54"/>
      <c r="G338" s="20"/>
      <c r="H338" s="76"/>
      <c r="I338" s="54"/>
      <c r="J338" s="20" t="str">
        <f>IF(I338="","",IFERROR(VLOOKUP(I338,Gemeindeverzeichnis!$P$2:$Q$2188,2,FALSE),"Ort bitte manuell eintragen"))</f>
        <v/>
      </c>
      <c r="K338" s="15"/>
      <c r="L338" s="54"/>
      <c r="M338" s="54"/>
      <c r="N338" s="75"/>
      <c r="O338" s="54"/>
      <c r="P338" s="54" t="str">
        <f>IF(O338="","",IFERROR(VLOOKUP(O338,Gemeindeverzeichnis!$P$2:$Q$2188,2,FALSE),"Ort bitte manuell eintragen"))</f>
        <v/>
      </c>
      <c r="Q338" s="15"/>
      <c r="R338" s="20"/>
      <c r="S338" s="44"/>
      <c r="T338" s="20"/>
      <c r="U338" s="15"/>
      <c r="V338" s="55"/>
      <c r="W338" s="56"/>
      <c r="X338" s="56"/>
      <c r="Y338" s="15"/>
      <c r="Z338" s="57"/>
      <c r="AA338" s="15"/>
      <c r="AB338" s="58"/>
      <c r="AC338" s="54"/>
      <c r="AD338" s="15"/>
      <c r="AE338" s="20"/>
      <c r="AF338" s="20"/>
      <c r="AG338" s="16"/>
      <c r="AH338" s="59">
        <f t="shared" si="5"/>
        <v>1900</v>
      </c>
      <c r="AI338" s="59" t="str">
        <f>IF(Tabelle1[[#This Row],[Uhrzeit von]]="","",Tabelle1[[#This Row],[Uhrzeit bis]]-Tabelle1[[#This Row],[Uhrzeit von]])</f>
        <v/>
      </c>
    </row>
    <row r="339" spans="1:35" x14ac:dyDescent="0.25">
      <c r="A339" s="23" t="str">
        <f>IF(Tabelle1[[#This Row],[Unternehmen]]="","",A338+1)</f>
        <v/>
      </c>
      <c r="B3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39" s="15"/>
      <c r="D339" s="20"/>
      <c r="E339" s="54"/>
      <c r="F339" s="54"/>
      <c r="G339" s="20"/>
      <c r="H339" s="76"/>
      <c r="I339" s="54"/>
      <c r="J339" s="20" t="str">
        <f>IF(I339="","",IFERROR(VLOOKUP(I339,Gemeindeverzeichnis!$P$2:$Q$2188,2,FALSE),"Ort bitte manuell eintragen"))</f>
        <v/>
      </c>
      <c r="K339" s="15"/>
      <c r="L339" s="54"/>
      <c r="M339" s="54"/>
      <c r="N339" s="75"/>
      <c r="O339" s="54"/>
      <c r="P339" s="54" t="str">
        <f>IF(O339="","",IFERROR(VLOOKUP(O339,Gemeindeverzeichnis!$P$2:$Q$2188,2,FALSE),"Ort bitte manuell eintragen"))</f>
        <v/>
      </c>
      <c r="Q339" s="15"/>
      <c r="R339" s="20"/>
      <c r="S339" s="44"/>
      <c r="T339" s="20"/>
      <c r="U339" s="15"/>
      <c r="V339" s="55"/>
      <c r="W339" s="56"/>
      <c r="X339" s="56"/>
      <c r="Y339" s="15"/>
      <c r="Z339" s="57"/>
      <c r="AA339" s="15"/>
      <c r="AB339" s="58"/>
      <c r="AC339" s="54"/>
      <c r="AD339" s="15"/>
      <c r="AE339" s="20"/>
      <c r="AF339" s="20"/>
      <c r="AG339" s="16"/>
      <c r="AH339" s="59">
        <f t="shared" si="5"/>
        <v>1900</v>
      </c>
      <c r="AI339" s="59" t="str">
        <f>IF(Tabelle1[[#This Row],[Uhrzeit von]]="","",Tabelle1[[#This Row],[Uhrzeit bis]]-Tabelle1[[#This Row],[Uhrzeit von]])</f>
        <v/>
      </c>
    </row>
    <row r="340" spans="1:35" x14ac:dyDescent="0.25">
      <c r="A340" s="23" t="str">
        <f>IF(Tabelle1[[#This Row],[Unternehmen]]="","",A339+1)</f>
        <v/>
      </c>
      <c r="B3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0" s="15"/>
      <c r="D340" s="20"/>
      <c r="E340" s="54"/>
      <c r="F340" s="54"/>
      <c r="G340" s="20"/>
      <c r="H340" s="76"/>
      <c r="I340" s="54"/>
      <c r="J340" s="20" t="str">
        <f>IF(I340="","",IFERROR(VLOOKUP(I340,Gemeindeverzeichnis!$P$2:$Q$2188,2,FALSE),"Ort bitte manuell eintragen"))</f>
        <v/>
      </c>
      <c r="K340" s="15"/>
      <c r="L340" s="54"/>
      <c r="M340" s="54"/>
      <c r="N340" s="75"/>
      <c r="O340" s="54"/>
      <c r="P340" s="54" t="str">
        <f>IF(O340="","",IFERROR(VLOOKUP(O340,Gemeindeverzeichnis!$P$2:$Q$2188,2,FALSE),"Ort bitte manuell eintragen"))</f>
        <v/>
      </c>
      <c r="Q340" s="15"/>
      <c r="R340" s="20"/>
      <c r="S340" s="44"/>
      <c r="T340" s="20"/>
      <c r="U340" s="15"/>
      <c r="V340" s="55"/>
      <c r="W340" s="56"/>
      <c r="X340" s="56"/>
      <c r="Y340" s="15"/>
      <c r="Z340" s="57"/>
      <c r="AA340" s="15"/>
      <c r="AB340" s="58"/>
      <c r="AC340" s="54"/>
      <c r="AD340" s="15"/>
      <c r="AE340" s="20"/>
      <c r="AF340" s="20"/>
      <c r="AG340" s="16"/>
      <c r="AH340" s="59">
        <f t="shared" si="5"/>
        <v>1900</v>
      </c>
      <c r="AI340" s="59" t="str">
        <f>IF(Tabelle1[[#This Row],[Uhrzeit von]]="","",Tabelle1[[#This Row],[Uhrzeit bis]]-Tabelle1[[#This Row],[Uhrzeit von]])</f>
        <v/>
      </c>
    </row>
    <row r="341" spans="1:35" x14ac:dyDescent="0.25">
      <c r="A341" s="23" t="str">
        <f>IF(Tabelle1[[#This Row],[Unternehmen]]="","",A340+1)</f>
        <v/>
      </c>
      <c r="B3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1" s="15"/>
      <c r="D341" s="20"/>
      <c r="E341" s="54"/>
      <c r="F341" s="54"/>
      <c r="G341" s="20"/>
      <c r="H341" s="76"/>
      <c r="I341" s="54"/>
      <c r="J341" s="20" t="str">
        <f>IF(I341="","",IFERROR(VLOOKUP(I341,Gemeindeverzeichnis!$P$2:$Q$2188,2,FALSE),"Ort bitte manuell eintragen"))</f>
        <v/>
      </c>
      <c r="K341" s="15"/>
      <c r="L341" s="54"/>
      <c r="M341" s="54"/>
      <c r="N341" s="75"/>
      <c r="O341" s="54"/>
      <c r="P341" s="54" t="str">
        <f>IF(O341="","",IFERROR(VLOOKUP(O341,Gemeindeverzeichnis!$P$2:$Q$2188,2,FALSE),"Ort bitte manuell eintragen"))</f>
        <v/>
      </c>
      <c r="Q341" s="15"/>
      <c r="R341" s="20"/>
      <c r="S341" s="44"/>
      <c r="T341" s="20"/>
      <c r="U341" s="15"/>
      <c r="V341" s="55"/>
      <c r="W341" s="56"/>
      <c r="X341" s="56"/>
      <c r="Y341" s="15"/>
      <c r="Z341" s="57"/>
      <c r="AA341" s="15"/>
      <c r="AB341" s="58"/>
      <c r="AC341" s="54"/>
      <c r="AD341" s="15"/>
      <c r="AE341" s="20"/>
      <c r="AF341" s="20"/>
      <c r="AG341" s="16"/>
      <c r="AH341" s="59">
        <f t="shared" si="5"/>
        <v>1900</v>
      </c>
      <c r="AI341" s="59" t="str">
        <f>IF(Tabelle1[[#This Row],[Uhrzeit von]]="","",Tabelle1[[#This Row],[Uhrzeit bis]]-Tabelle1[[#This Row],[Uhrzeit von]])</f>
        <v/>
      </c>
    </row>
    <row r="342" spans="1:35" x14ac:dyDescent="0.25">
      <c r="A342" s="23" t="str">
        <f>IF(Tabelle1[[#This Row],[Unternehmen]]="","",A341+1)</f>
        <v/>
      </c>
      <c r="B3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2" s="15"/>
      <c r="D342" s="20"/>
      <c r="E342" s="54"/>
      <c r="F342" s="54"/>
      <c r="G342" s="20"/>
      <c r="H342" s="76"/>
      <c r="I342" s="54"/>
      <c r="J342" s="20" t="str">
        <f>IF(I342="","",IFERROR(VLOOKUP(I342,Gemeindeverzeichnis!$P$2:$Q$2188,2,FALSE),"Ort bitte manuell eintragen"))</f>
        <v/>
      </c>
      <c r="K342" s="15"/>
      <c r="L342" s="54"/>
      <c r="M342" s="54"/>
      <c r="N342" s="75"/>
      <c r="O342" s="54"/>
      <c r="P342" s="54" t="str">
        <f>IF(O342="","",IFERROR(VLOOKUP(O342,Gemeindeverzeichnis!$P$2:$Q$2188,2,FALSE),"Ort bitte manuell eintragen"))</f>
        <v/>
      </c>
      <c r="Q342" s="15"/>
      <c r="R342" s="20"/>
      <c r="S342" s="44"/>
      <c r="T342" s="20"/>
      <c r="U342" s="15"/>
      <c r="V342" s="55"/>
      <c r="W342" s="56"/>
      <c r="X342" s="56"/>
      <c r="Y342" s="15"/>
      <c r="Z342" s="57"/>
      <c r="AA342" s="15"/>
      <c r="AB342" s="58"/>
      <c r="AC342" s="54"/>
      <c r="AD342" s="15"/>
      <c r="AE342" s="20"/>
      <c r="AF342" s="20"/>
      <c r="AG342" s="16"/>
      <c r="AH342" s="59">
        <f t="shared" si="5"/>
        <v>1900</v>
      </c>
      <c r="AI342" s="59" t="str">
        <f>IF(Tabelle1[[#This Row],[Uhrzeit von]]="","",Tabelle1[[#This Row],[Uhrzeit bis]]-Tabelle1[[#This Row],[Uhrzeit von]])</f>
        <v/>
      </c>
    </row>
    <row r="343" spans="1:35" x14ac:dyDescent="0.25">
      <c r="A343" s="23" t="str">
        <f>IF(Tabelle1[[#This Row],[Unternehmen]]="","",A342+1)</f>
        <v/>
      </c>
      <c r="B3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3" s="15"/>
      <c r="D343" s="20"/>
      <c r="E343" s="54"/>
      <c r="F343" s="54"/>
      <c r="G343" s="20"/>
      <c r="H343" s="76"/>
      <c r="I343" s="54"/>
      <c r="J343" s="20" t="str">
        <f>IF(I343="","",IFERROR(VLOOKUP(I343,Gemeindeverzeichnis!$P$2:$Q$2188,2,FALSE),"Ort bitte manuell eintragen"))</f>
        <v/>
      </c>
      <c r="K343" s="15"/>
      <c r="L343" s="54"/>
      <c r="M343" s="54"/>
      <c r="N343" s="75"/>
      <c r="O343" s="54"/>
      <c r="P343" s="54" t="str">
        <f>IF(O343="","",IFERROR(VLOOKUP(O343,Gemeindeverzeichnis!$P$2:$Q$2188,2,FALSE),"Ort bitte manuell eintragen"))</f>
        <v/>
      </c>
      <c r="Q343" s="15"/>
      <c r="R343" s="20"/>
      <c r="S343" s="44"/>
      <c r="T343" s="20"/>
      <c r="U343" s="15"/>
      <c r="V343" s="55"/>
      <c r="W343" s="56"/>
      <c r="X343" s="56"/>
      <c r="Y343" s="15"/>
      <c r="Z343" s="57"/>
      <c r="AA343" s="15"/>
      <c r="AB343" s="58"/>
      <c r="AC343" s="54"/>
      <c r="AD343" s="15"/>
      <c r="AE343" s="20"/>
      <c r="AF343" s="20"/>
      <c r="AG343" s="16"/>
      <c r="AH343" s="59">
        <f t="shared" si="5"/>
        <v>1900</v>
      </c>
      <c r="AI343" s="59" t="str">
        <f>IF(Tabelle1[[#This Row],[Uhrzeit von]]="","",Tabelle1[[#This Row],[Uhrzeit bis]]-Tabelle1[[#This Row],[Uhrzeit von]])</f>
        <v/>
      </c>
    </row>
    <row r="344" spans="1:35" x14ac:dyDescent="0.25">
      <c r="A344" s="23" t="str">
        <f>IF(Tabelle1[[#This Row],[Unternehmen]]="","",A343+1)</f>
        <v/>
      </c>
      <c r="B3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4" s="15"/>
      <c r="D344" s="20"/>
      <c r="E344" s="54"/>
      <c r="F344" s="54"/>
      <c r="G344" s="20"/>
      <c r="H344" s="76"/>
      <c r="I344" s="54"/>
      <c r="J344" s="20" t="str">
        <f>IF(I344="","",IFERROR(VLOOKUP(I344,Gemeindeverzeichnis!$P$2:$Q$2188,2,FALSE),"Ort bitte manuell eintragen"))</f>
        <v/>
      </c>
      <c r="K344" s="15"/>
      <c r="L344" s="54"/>
      <c r="M344" s="54"/>
      <c r="N344" s="75"/>
      <c r="O344" s="54"/>
      <c r="P344" s="54" t="str">
        <f>IF(O344="","",IFERROR(VLOOKUP(O344,Gemeindeverzeichnis!$P$2:$Q$2188,2,FALSE),"Ort bitte manuell eintragen"))</f>
        <v/>
      </c>
      <c r="Q344" s="15"/>
      <c r="R344" s="20"/>
      <c r="S344" s="44"/>
      <c r="T344" s="20"/>
      <c r="U344" s="15"/>
      <c r="V344" s="55"/>
      <c r="W344" s="56"/>
      <c r="X344" s="56"/>
      <c r="Y344" s="15"/>
      <c r="Z344" s="57"/>
      <c r="AA344" s="15"/>
      <c r="AB344" s="58"/>
      <c r="AC344" s="54"/>
      <c r="AD344" s="15"/>
      <c r="AE344" s="20"/>
      <c r="AF344" s="20"/>
      <c r="AG344" s="16"/>
      <c r="AH344" s="59">
        <f t="shared" si="5"/>
        <v>1900</v>
      </c>
      <c r="AI344" s="59" t="str">
        <f>IF(Tabelle1[[#This Row],[Uhrzeit von]]="","",Tabelle1[[#This Row],[Uhrzeit bis]]-Tabelle1[[#This Row],[Uhrzeit von]])</f>
        <v/>
      </c>
    </row>
    <row r="345" spans="1:35" x14ac:dyDescent="0.25">
      <c r="A345" s="23" t="str">
        <f>IF(Tabelle1[[#This Row],[Unternehmen]]="","",A344+1)</f>
        <v/>
      </c>
      <c r="B3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5" s="15"/>
      <c r="D345" s="20"/>
      <c r="E345" s="54"/>
      <c r="F345" s="54"/>
      <c r="G345" s="20"/>
      <c r="H345" s="76"/>
      <c r="I345" s="54"/>
      <c r="J345" s="20" t="str">
        <f>IF(I345="","",IFERROR(VLOOKUP(I345,Gemeindeverzeichnis!$P$2:$Q$2188,2,FALSE),"Ort bitte manuell eintragen"))</f>
        <v/>
      </c>
      <c r="K345" s="15"/>
      <c r="L345" s="54"/>
      <c r="M345" s="54"/>
      <c r="N345" s="75"/>
      <c r="O345" s="54"/>
      <c r="P345" s="54" t="str">
        <f>IF(O345="","",IFERROR(VLOOKUP(O345,Gemeindeverzeichnis!$P$2:$Q$2188,2,FALSE),"Ort bitte manuell eintragen"))</f>
        <v/>
      </c>
      <c r="Q345" s="15"/>
      <c r="R345" s="20"/>
      <c r="S345" s="44"/>
      <c r="T345" s="20"/>
      <c r="U345" s="15"/>
      <c r="V345" s="55"/>
      <c r="W345" s="56"/>
      <c r="X345" s="56"/>
      <c r="Y345" s="15"/>
      <c r="Z345" s="57"/>
      <c r="AA345" s="15"/>
      <c r="AB345" s="58"/>
      <c r="AC345" s="54"/>
      <c r="AD345" s="15"/>
      <c r="AE345" s="20"/>
      <c r="AF345" s="20"/>
      <c r="AG345" s="16"/>
      <c r="AH345" s="59">
        <f t="shared" si="5"/>
        <v>1900</v>
      </c>
      <c r="AI345" s="59" t="str">
        <f>IF(Tabelle1[[#This Row],[Uhrzeit von]]="","",Tabelle1[[#This Row],[Uhrzeit bis]]-Tabelle1[[#This Row],[Uhrzeit von]])</f>
        <v/>
      </c>
    </row>
    <row r="346" spans="1:35" x14ac:dyDescent="0.25">
      <c r="A346" s="23" t="str">
        <f>IF(Tabelle1[[#This Row],[Unternehmen]]="","",A345+1)</f>
        <v/>
      </c>
      <c r="B3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6" s="15"/>
      <c r="D346" s="20"/>
      <c r="E346" s="54"/>
      <c r="F346" s="54"/>
      <c r="G346" s="20"/>
      <c r="H346" s="76"/>
      <c r="I346" s="54"/>
      <c r="J346" s="20" t="str">
        <f>IF(I346="","",IFERROR(VLOOKUP(I346,Gemeindeverzeichnis!$P$2:$Q$2188,2,FALSE),"Ort bitte manuell eintragen"))</f>
        <v/>
      </c>
      <c r="K346" s="15"/>
      <c r="L346" s="54"/>
      <c r="M346" s="54"/>
      <c r="N346" s="75"/>
      <c r="O346" s="54"/>
      <c r="P346" s="54" t="str">
        <f>IF(O346="","",IFERROR(VLOOKUP(O346,Gemeindeverzeichnis!$P$2:$Q$2188,2,FALSE),"Ort bitte manuell eintragen"))</f>
        <v/>
      </c>
      <c r="Q346" s="15"/>
      <c r="R346" s="20"/>
      <c r="S346" s="44"/>
      <c r="T346" s="20"/>
      <c r="U346" s="15"/>
      <c r="V346" s="55"/>
      <c r="W346" s="56"/>
      <c r="X346" s="56"/>
      <c r="Y346" s="15"/>
      <c r="Z346" s="57"/>
      <c r="AA346" s="15"/>
      <c r="AB346" s="58"/>
      <c r="AC346" s="54"/>
      <c r="AD346" s="15"/>
      <c r="AE346" s="20"/>
      <c r="AF346" s="20"/>
      <c r="AG346" s="16"/>
      <c r="AH346" s="59">
        <f t="shared" si="5"/>
        <v>1900</v>
      </c>
      <c r="AI346" s="59" t="str">
        <f>IF(Tabelle1[[#This Row],[Uhrzeit von]]="","",Tabelle1[[#This Row],[Uhrzeit bis]]-Tabelle1[[#This Row],[Uhrzeit von]])</f>
        <v/>
      </c>
    </row>
    <row r="347" spans="1:35" x14ac:dyDescent="0.25">
      <c r="A347" s="23" t="str">
        <f>IF(Tabelle1[[#This Row],[Unternehmen]]="","",A346+1)</f>
        <v/>
      </c>
      <c r="B3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7" s="15"/>
      <c r="D347" s="20"/>
      <c r="E347" s="54"/>
      <c r="F347" s="54"/>
      <c r="G347" s="20"/>
      <c r="H347" s="76"/>
      <c r="I347" s="54"/>
      <c r="J347" s="20" t="str">
        <f>IF(I347="","",IFERROR(VLOOKUP(I347,Gemeindeverzeichnis!$P$2:$Q$2188,2,FALSE),"Ort bitte manuell eintragen"))</f>
        <v/>
      </c>
      <c r="K347" s="15"/>
      <c r="L347" s="54"/>
      <c r="M347" s="54"/>
      <c r="N347" s="75"/>
      <c r="O347" s="54"/>
      <c r="P347" s="54" t="str">
        <f>IF(O347="","",IFERROR(VLOOKUP(O347,Gemeindeverzeichnis!$P$2:$Q$2188,2,FALSE),"Ort bitte manuell eintragen"))</f>
        <v/>
      </c>
      <c r="Q347" s="15"/>
      <c r="R347" s="20"/>
      <c r="S347" s="44"/>
      <c r="T347" s="20"/>
      <c r="U347" s="15"/>
      <c r="V347" s="55"/>
      <c r="W347" s="56"/>
      <c r="X347" s="56"/>
      <c r="Y347" s="15"/>
      <c r="Z347" s="57"/>
      <c r="AA347" s="15"/>
      <c r="AB347" s="58"/>
      <c r="AC347" s="54"/>
      <c r="AD347" s="15"/>
      <c r="AE347" s="20"/>
      <c r="AF347" s="20"/>
      <c r="AG347" s="16"/>
      <c r="AH347" s="59">
        <f t="shared" si="5"/>
        <v>1900</v>
      </c>
      <c r="AI347" s="59" t="str">
        <f>IF(Tabelle1[[#This Row],[Uhrzeit von]]="","",Tabelle1[[#This Row],[Uhrzeit bis]]-Tabelle1[[#This Row],[Uhrzeit von]])</f>
        <v/>
      </c>
    </row>
    <row r="348" spans="1:35" x14ac:dyDescent="0.25">
      <c r="A348" s="23" t="str">
        <f>IF(Tabelle1[[#This Row],[Unternehmen]]="","",A347+1)</f>
        <v/>
      </c>
      <c r="B3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8" s="15"/>
      <c r="D348" s="20"/>
      <c r="E348" s="54"/>
      <c r="F348" s="54"/>
      <c r="G348" s="20"/>
      <c r="H348" s="76"/>
      <c r="I348" s="54"/>
      <c r="J348" s="20" t="str">
        <f>IF(I348="","",IFERROR(VLOOKUP(I348,Gemeindeverzeichnis!$P$2:$Q$2188,2,FALSE),"Ort bitte manuell eintragen"))</f>
        <v/>
      </c>
      <c r="K348" s="15"/>
      <c r="L348" s="54"/>
      <c r="M348" s="54"/>
      <c r="N348" s="75"/>
      <c r="O348" s="54"/>
      <c r="P348" s="54" t="str">
        <f>IF(O348="","",IFERROR(VLOOKUP(O348,Gemeindeverzeichnis!$P$2:$Q$2188,2,FALSE),"Ort bitte manuell eintragen"))</f>
        <v/>
      </c>
      <c r="Q348" s="15"/>
      <c r="R348" s="20"/>
      <c r="S348" s="44"/>
      <c r="T348" s="20"/>
      <c r="U348" s="15"/>
      <c r="V348" s="55"/>
      <c r="W348" s="56"/>
      <c r="X348" s="56"/>
      <c r="Y348" s="15"/>
      <c r="Z348" s="57"/>
      <c r="AA348" s="15"/>
      <c r="AB348" s="58"/>
      <c r="AC348" s="54"/>
      <c r="AD348" s="15"/>
      <c r="AE348" s="20"/>
      <c r="AF348" s="20"/>
      <c r="AG348" s="16"/>
      <c r="AH348" s="59">
        <f t="shared" si="5"/>
        <v>1900</v>
      </c>
      <c r="AI348" s="59" t="str">
        <f>IF(Tabelle1[[#This Row],[Uhrzeit von]]="","",Tabelle1[[#This Row],[Uhrzeit bis]]-Tabelle1[[#This Row],[Uhrzeit von]])</f>
        <v/>
      </c>
    </row>
    <row r="349" spans="1:35" x14ac:dyDescent="0.25">
      <c r="A349" s="23" t="str">
        <f>IF(Tabelle1[[#This Row],[Unternehmen]]="","",A348+1)</f>
        <v/>
      </c>
      <c r="B3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49" s="15"/>
      <c r="D349" s="20"/>
      <c r="E349" s="54"/>
      <c r="F349" s="54"/>
      <c r="G349" s="20"/>
      <c r="H349" s="76"/>
      <c r="I349" s="54"/>
      <c r="J349" s="20" t="str">
        <f>IF(I349="","",IFERROR(VLOOKUP(I349,Gemeindeverzeichnis!$P$2:$Q$2188,2,FALSE),"Ort bitte manuell eintragen"))</f>
        <v/>
      </c>
      <c r="K349" s="15"/>
      <c r="L349" s="54"/>
      <c r="M349" s="54"/>
      <c r="N349" s="75"/>
      <c r="O349" s="54"/>
      <c r="P349" s="54" t="str">
        <f>IF(O349="","",IFERROR(VLOOKUP(O349,Gemeindeverzeichnis!$P$2:$Q$2188,2,FALSE),"Ort bitte manuell eintragen"))</f>
        <v/>
      </c>
      <c r="Q349" s="15"/>
      <c r="R349" s="20"/>
      <c r="S349" s="44"/>
      <c r="T349" s="20"/>
      <c r="U349" s="15"/>
      <c r="V349" s="55"/>
      <c r="W349" s="56"/>
      <c r="X349" s="56"/>
      <c r="Y349" s="15"/>
      <c r="Z349" s="57"/>
      <c r="AA349" s="15"/>
      <c r="AB349" s="58"/>
      <c r="AC349" s="54"/>
      <c r="AD349" s="15"/>
      <c r="AE349" s="20"/>
      <c r="AF349" s="20"/>
      <c r="AG349" s="16"/>
      <c r="AH349" s="59">
        <f t="shared" si="5"/>
        <v>1900</v>
      </c>
      <c r="AI349" s="59" t="str">
        <f>IF(Tabelle1[[#This Row],[Uhrzeit von]]="","",Tabelle1[[#This Row],[Uhrzeit bis]]-Tabelle1[[#This Row],[Uhrzeit von]])</f>
        <v/>
      </c>
    </row>
    <row r="350" spans="1:35" x14ac:dyDescent="0.25">
      <c r="A350" s="23" t="str">
        <f>IF(Tabelle1[[#This Row],[Unternehmen]]="","",A349+1)</f>
        <v/>
      </c>
      <c r="B3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0" s="15"/>
      <c r="D350" s="20"/>
      <c r="E350" s="54"/>
      <c r="F350" s="54"/>
      <c r="G350" s="20"/>
      <c r="H350" s="76"/>
      <c r="I350" s="54"/>
      <c r="J350" s="20" t="str">
        <f>IF(I350="","",IFERROR(VLOOKUP(I350,Gemeindeverzeichnis!$P$2:$Q$2188,2,FALSE),"Ort bitte manuell eintragen"))</f>
        <v/>
      </c>
      <c r="K350" s="15"/>
      <c r="L350" s="54"/>
      <c r="M350" s="54"/>
      <c r="N350" s="75"/>
      <c r="O350" s="54"/>
      <c r="P350" s="54" t="str">
        <f>IF(O350="","",IFERROR(VLOOKUP(O350,Gemeindeverzeichnis!$P$2:$Q$2188,2,FALSE),"Ort bitte manuell eintragen"))</f>
        <v/>
      </c>
      <c r="Q350" s="15"/>
      <c r="R350" s="20"/>
      <c r="S350" s="44"/>
      <c r="T350" s="20"/>
      <c r="U350" s="15"/>
      <c r="V350" s="55"/>
      <c r="W350" s="56"/>
      <c r="X350" s="56"/>
      <c r="Y350" s="15"/>
      <c r="Z350" s="57"/>
      <c r="AA350" s="15"/>
      <c r="AB350" s="58"/>
      <c r="AC350" s="54"/>
      <c r="AD350" s="15"/>
      <c r="AE350" s="20"/>
      <c r="AF350" s="20"/>
      <c r="AG350" s="16"/>
      <c r="AH350" s="59">
        <f t="shared" si="5"/>
        <v>1900</v>
      </c>
      <c r="AI350" s="59" t="str">
        <f>IF(Tabelle1[[#This Row],[Uhrzeit von]]="","",Tabelle1[[#This Row],[Uhrzeit bis]]-Tabelle1[[#This Row],[Uhrzeit von]])</f>
        <v/>
      </c>
    </row>
    <row r="351" spans="1:35" x14ac:dyDescent="0.25">
      <c r="A351" s="23" t="str">
        <f>IF(Tabelle1[[#This Row],[Unternehmen]]="","",A350+1)</f>
        <v/>
      </c>
      <c r="B3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1" s="15"/>
      <c r="D351" s="20"/>
      <c r="E351" s="54"/>
      <c r="F351" s="54"/>
      <c r="G351" s="20"/>
      <c r="H351" s="76"/>
      <c r="I351" s="54"/>
      <c r="J351" s="20" t="str">
        <f>IF(I351="","",IFERROR(VLOOKUP(I351,Gemeindeverzeichnis!$P$2:$Q$2188,2,FALSE),"Ort bitte manuell eintragen"))</f>
        <v/>
      </c>
      <c r="K351" s="15"/>
      <c r="L351" s="54"/>
      <c r="M351" s="54"/>
      <c r="N351" s="75"/>
      <c r="O351" s="54"/>
      <c r="P351" s="54" t="str">
        <f>IF(O351="","",IFERROR(VLOOKUP(O351,Gemeindeverzeichnis!$P$2:$Q$2188,2,FALSE),"Ort bitte manuell eintragen"))</f>
        <v/>
      </c>
      <c r="Q351" s="15"/>
      <c r="R351" s="20"/>
      <c r="S351" s="44"/>
      <c r="T351" s="20"/>
      <c r="U351" s="15"/>
      <c r="V351" s="55"/>
      <c r="W351" s="56"/>
      <c r="X351" s="56"/>
      <c r="Y351" s="15"/>
      <c r="Z351" s="57"/>
      <c r="AA351" s="15"/>
      <c r="AB351" s="58"/>
      <c r="AC351" s="54"/>
      <c r="AD351" s="15"/>
      <c r="AE351" s="20"/>
      <c r="AF351" s="20"/>
      <c r="AG351" s="16"/>
      <c r="AH351" s="59">
        <f t="shared" si="5"/>
        <v>1900</v>
      </c>
      <c r="AI351" s="59" t="str">
        <f>IF(Tabelle1[[#This Row],[Uhrzeit von]]="","",Tabelle1[[#This Row],[Uhrzeit bis]]-Tabelle1[[#This Row],[Uhrzeit von]])</f>
        <v/>
      </c>
    </row>
    <row r="352" spans="1:35" x14ac:dyDescent="0.25">
      <c r="A352" s="23" t="str">
        <f>IF(Tabelle1[[#This Row],[Unternehmen]]="","",A351+1)</f>
        <v/>
      </c>
      <c r="B3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2" s="15"/>
      <c r="D352" s="20"/>
      <c r="E352" s="54"/>
      <c r="F352" s="54"/>
      <c r="G352" s="20"/>
      <c r="H352" s="76"/>
      <c r="I352" s="54"/>
      <c r="J352" s="20" t="str">
        <f>IF(I352="","",IFERROR(VLOOKUP(I352,Gemeindeverzeichnis!$P$2:$Q$2188,2,FALSE),"Ort bitte manuell eintragen"))</f>
        <v/>
      </c>
      <c r="K352" s="15"/>
      <c r="L352" s="54"/>
      <c r="M352" s="54"/>
      <c r="N352" s="75"/>
      <c r="O352" s="54"/>
      <c r="P352" s="54" t="str">
        <f>IF(O352="","",IFERROR(VLOOKUP(O352,Gemeindeverzeichnis!$P$2:$Q$2188,2,FALSE),"Ort bitte manuell eintragen"))</f>
        <v/>
      </c>
      <c r="Q352" s="15"/>
      <c r="R352" s="20"/>
      <c r="S352" s="44"/>
      <c r="T352" s="20"/>
      <c r="U352" s="15"/>
      <c r="V352" s="55"/>
      <c r="W352" s="56"/>
      <c r="X352" s="56"/>
      <c r="Y352" s="15"/>
      <c r="Z352" s="57"/>
      <c r="AA352" s="15"/>
      <c r="AB352" s="58"/>
      <c r="AC352" s="54"/>
      <c r="AD352" s="15"/>
      <c r="AE352" s="20"/>
      <c r="AF352" s="20"/>
      <c r="AG352" s="16"/>
      <c r="AH352" s="59">
        <f t="shared" si="5"/>
        <v>1900</v>
      </c>
      <c r="AI352" s="59" t="str">
        <f>IF(Tabelle1[[#This Row],[Uhrzeit von]]="","",Tabelle1[[#This Row],[Uhrzeit bis]]-Tabelle1[[#This Row],[Uhrzeit von]])</f>
        <v/>
      </c>
    </row>
    <row r="353" spans="1:35" x14ac:dyDescent="0.25">
      <c r="A353" s="23" t="str">
        <f>IF(Tabelle1[[#This Row],[Unternehmen]]="","",A352+1)</f>
        <v/>
      </c>
      <c r="B3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3" s="15"/>
      <c r="D353" s="20"/>
      <c r="E353" s="54"/>
      <c r="F353" s="54"/>
      <c r="G353" s="20"/>
      <c r="H353" s="76"/>
      <c r="I353" s="54"/>
      <c r="J353" s="20" t="str">
        <f>IF(I353="","",IFERROR(VLOOKUP(I353,Gemeindeverzeichnis!$P$2:$Q$2188,2,FALSE),"Ort bitte manuell eintragen"))</f>
        <v/>
      </c>
      <c r="K353" s="15"/>
      <c r="L353" s="54"/>
      <c r="M353" s="54"/>
      <c r="N353" s="75"/>
      <c r="O353" s="54"/>
      <c r="P353" s="54" t="str">
        <f>IF(O353="","",IFERROR(VLOOKUP(O353,Gemeindeverzeichnis!$P$2:$Q$2188,2,FALSE),"Ort bitte manuell eintragen"))</f>
        <v/>
      </c>
      <c r="Q353" s="15"/>
      <c r="R353" s="20"/>
      <c r="S353" s="44"/>
      <c r="T353" s="20"/>
      <c r="U353" s="15"/>
      <c r="V353" s="55"/>
      <c r="W353" s="56"/>
      <c r="X353" s="56"/>
      <c r="Y353" s="15"/>
      <c r="Z353" s="57"/>
      <c r="AA353" s="15"/>
      <c r="AB353" s="58"/>
      <c r="AC353" s="54"/>
      <c r="AD353" s="15"/>
      <c r="AE353" s="20"/>
      <c r="AF353" s="20"/>
      <c r="AG353" s="16"/>
      <c r="AH353" s="59">
        <f t="shared" si="5"/>
        <v>1900</v>
      </c>
      <c r="AI353" s="59" t="str">
        <f>IF(Tabelle1[[#This Row],[Uhrzeit von]]="","",Tabelle1[[#This Row],[Uhrzeit bis]]-Tabelle1[[#This Row],[Uhrzeit von]])</f>
        <v/>
      </c>
    </row>
    <row r="354" spans="1:35" x14ac:dyDescent="0.25">
      <c r="A354" s="23" t="str">
        <f>IF(Tabelle1[[#This Row],[Unternehmen]]="","",A353+1)</f>
        <v/>
      </c>
      <c r="B3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4" s="15"/>
      <c r="D354" s="20"/>
      <c r="E354" s="54"/>
      <c r="F354" s="54"/>
      <c r="G354" s="20"/>
      <c r="H354" s="76"/>
      <c r="I354" s="54"/>
      <c r="J354" s="20" t="str">
        <f>IF(I354="","",IFERROR(VLOOKUP(I354,Gemeindeverzeichnis!$P$2:$Q$2188,2,FALSE),"Ort bitte manuell eintragen"))</f>
        <v/>
      </c>
      <c r="K354" s="15"/>
      <c r="L354" s="54"/>
      <c r="M354" s="54"/>
      <c r="N354" s="75"/>
      <c r="O354" s="54"/>
      <c r="P354" s="54" t="str">
        <f>IF(O354="","",IFERROR(VLOOKUP(O354,Gemeindeverzeichnis!$P$2:$Q$2188,2,FALSE),"Ort bitte manuell eintragen"))</f>
        <v/>
      </c>
      <c r="Q354" s="15"/>
      <c r="R354" s="20"/>
      <c r="S354" s="44"/>
      <c r="T354" s="20"/>
      <c r="U354" s="15"/>
      <c r="V354" s="55"/>
      <c r="W354" s="56"/>
      <c r="X354" s="56"/>
      <c r="Y354" s="15"/>
      <c r="Z354" s="57"/>
      <c r="AA354" s="15"/>
      <c r="AB354" s="58"/>
      <c r="AC354" s="54"/>
      <c r="AD354" s="15"/>
      <c r="AE354" s="20"/>
      <c r="AF354" s="20"/>
      <c r="AG354" s="16"/>
      <c r="AH354" s="59">
        <f t="shared" si="5"/>
        <v>1900</v>
      </c>
      <c r="AI354" s="59" t="str">
        <f>IF(Tabelle1[[#This Row],[Uhrzeit von]]="","",Tabelle1[[#This Row],[Uhrzeit bis]]-Tabelle1[[#This Row],[Uhrzeit von]])</f>
        <v/>
      </c>
    </row>
    <row r="355" spans="1:35" x14ac:dyDescent="0.25">
      <c r="A355" s="23" t="str">
        <f>IF(Tabelle1[[#This Row],[Unternehmen]]="","",A354+1)</f>
        <v/>
      </c>
      <c r="B3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5" s="15"/>
      <c r="D355" s="20"/>
      <c r="E355" s="54"/>
      <c r="F355" s="54"/>
      <c r="G355" s="20"/>
      <c r="H355" s="76"/>
      <c r="I355" s="54"/>
      <c r="J355" s="20" t="str">
        <f>IF(I355="","",IFERROR(VLOOKUP(I355,Gemeindeverzeichnis!$P$2:$Q$2188,2,FALSE),"Ort bitte manuell eintragen"))</f>
        <v/>
      </c>
      <c r="K355" s="15"/>
      <c r="L355" s="54"/>
      <c r="M355" s="54"/>
      <c r="N355" s="75"/>
      <c r="O355" s="54"/>
      <c r="P355" s="54" t="str">
        <f>IF(O355="","",IFERROR(VLOOKUP(O355,Gemeindeverzeichnis!$P$2:$Q$2188,2,FALSE),"Ort bitte manuell eintragen"))</f>
        <v/>
      </c>
      <c r="Q355" s="15"/>
      <c r="R355" s="20"/>
      <c r="S355" s="44"/>
      <c r="T355" s="20"/>
      <c r="U355" s="15"/>
      <c r="V355" s="55"/>
      <c r="W355" s="56"/>
      <c r="X355" s="56"/>
      <c r="Y355" s="15"/>
      <c r="Z355" s="57"/>
      <c r="AA355" s="15"/>
      <c r="AB355" s="58"/>
      <c r="AC355" s="54"/>
      <c r="AD355" s="15"/>
      <c r="AE355" s="20"/>
      <c r="AF355" s="20"/>
      <c r="AG355" s="16"/>
      <c r="AH355" s="59">
        <f t="shared" si="5"/>
        <v>1900</v>
      </c>
      <c r="AI355" s="59" t="str">
        <f>IF(Tabelle1[[#This Row],[Uhrzeit von]]="","",Tabelle1[[#This Row],[Uhrzeit bis]]-Tabelle1[[#This Row],[Uhrzeit von]])</f>
        <v/>
      </c>
    </row>
    <row r="356" spans="1:35" x14ac:dyDescent="0.25">
      <c r="A356" s="23" t="str">
        <f>IF(Tabelle1[[#This Row],[Unternehmen]]="","",A355+1)</f>
        <v/>
      </c>
      <c r="B3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6" s="15"/>
      <c r="D356" s="20"/>
      <c r="E356" s="54"/>
      <c r="F356" s="54"/>
      <c r="G356" s="20"/>
      <c r="H356" s="76"/>
      <c r="I356" s="54"/>
      <c r="J356" s="20" t="str">
        <f>IF(I356="","",IFERROR(VLOOKUP(I356,Gemeindeverzeichnis!$P$2:$Q$2188,2,FALSE),"Ort bitte manuell eintragen"))</f>
        <v/>
      </c>
      <c r="K356" s="15"/>
      <c r="L356" s="54"/>
      <c r="M356" s="54"/>
      <c r="N356" s="75"/>
      <c r="O356" s="54"/>
      <c r="P356" s="54" t="str">
        <f>IF(O356="","",IFERROR(VLOOKUP(O356,Gemeindeverzeichnis!$P$2:$Q$2188,2,FALSE),"Ort bitte manuell eintragen"))</f>
        <v/>
      </c>
      <c r="Q356" s="15"/>
      <c r="R356" s="20"/>
      <c r="S356" s="44"/>
      <c r="T356" s="20"/>
      <c r="U356" s="15"/>
      <c r="V356" s="55"/>
      <c r="W356" s="56"/>
      <c r="X356" s="56"/>
      <c r="Y356" s="15"/>
      <c r="Z356" s="57"/>
      <c r="AA356" s="15"/>
      <c r="AB356" s="58"/>
      <c r="AC356" s="54"/>
      <c r="AD356" s="15"/>
      <c r="AE356" s="20"/>
      <c r="AF356" s="20"/>
      <c r="AG356" s="16"/>
      <c r="AH356" s="59">
        <f t="shared" si="5"/>
        <v>1900</v>
      </c>
      <c r="AI356" s="59" t="str">
        <f>IF(Tabelle1[[#This Row],[Uhrzeit von]]="","",Tabelle1[[#This Row],[Uhrzeit bis]]-Tabelle1[[#This Row],[Uhrzeit von]])</f>
        <v/>
      </c>
    </row>
    <row r="357" spans="1:35" x14ac:dyDescent="0.25">
      <c r="A357" s="23" t="str">
        <f>IF(Tabelle1[[#This Row],[Unternehmen]]="","",A356+1)</f>
        <v/>
      </c>
      <c r="B3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7" s="15"/>
      <c r="D357" s="20"/>
      <c r="E357" s="54"/>
      <c r="F357" s="54"/>
      <c r="G357" s="20"/>
      <c r="H357" s="76"/>
      <c r="I357" s="54"/>
      <c r="J357" s="20" t="str">
        <f>IF(I357="","",IFERROR(VLOOKUP(I357,Gemeindeverzeichnis!$P$2:$Q$2188,2,FALSE),"Ort bitte manuell eintragen"))</f>
        <v/>
      </c>
      <c r="K357" s="15"/>
      <c r="L357" s="54"/>
      <c r="M357" s="54"/>
      <c r="N357" s="75"/>
      <c r="O357" s="54"/>
      <c r="P357" s="54" t="str">
        <f>IF(O357="","",IFERROR(VLOOKUP(O357,Gemeindeverzeichnis!$P$2:$Q$2188,2,FALSE),"Ort bitte manuell eintragen"))</f>
        <v/>
      </c>
      <c r="Q357" s="15"/>
      <c r="R357" s="20"/>
      <c r="S357" s="44"/>
      <c r="T357" s="20"/>
      <c r="U357" s="15"/>
      <c r="V357" s="55"/>
      <c r="W357" s="56"/>
      <c r="X357" s="56"/>
      <c r="Y357" s="15"/>
      <c r="Z357" s="57"/>
      <c r="AA357" s="15"/>
      <c r="AB357" s="58"/>
      <c r="AC357" s="54"/>
      <c r="AD357" s="15"/>
      <c r="AE357" s="20"/>
      <c r="AF357" s="20"/>
      <c r="AG357" s="16"/>
      <c r="AH357" s="59">
        <f t="shared" si="5"/>
        <v>1900</v>
      </c>
      <c r="AI357" s="59" t="str">
        <f>IF(Tabelle1[[#This Row],[Uhrzeit von]]="","",Tabelle1[[#This Row],[Uhrzeit bis]]-Tabelle1[[#This Row],[Uhrzeit von]])</f>
        <v/>
      </c>
    </row>
    <row r="358" spans="1:35" x14ac:dyDescent="0.25">
      <c r="A358" s="23" t="str">
        <f>IF(Tabelle1[[#This Row],[Unternehmen]]="","",A357+1)</f>
        <v/>
      </c>
      <c r="B3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8" s="15"/>
      <c r="D358" s="20"/>
      <c r="E358" s="54"/>
      <c r="F358" s="54"/>
      <c r="G358" s="20"/>
      <c r="H358" s="76"/>
      <c r="I358" s="54"/>
      <c r="J358" s="20" t="str">
        <f>IF(I358="","",IFERROR(VLOOKUP(I358,Gemeindeverzeichnis!$P$2:$Q$2188,2,FALSE),"Ort bitte manuell eintragen"))</f>
        <v/>
      </c>
      <c r="K358" s="15"/>
      <c r="L358" s="54"/>
      <c r="M358" s="54"/>
      <c r="N358" s="75"/>
      <c r="O358" s="54"/>
      <c r="P358" s="54" t="str">
        <f>IF(O358="","",IFERROR(VLOOKUP(O358,Gemeindeverzeichnis!$P$2:$Q$2188,2,FALSE),"Ort bitte manuell eintragen"))</f>
        <v/>
      </c>
      <c r="Q358" s="15"/>
      <c r="R358" s="20"/>
      <c r="S358" s="44"/>
      <c r="T358" s="20"/>
      <c r="U358" s="15"/>
      <c r="V358" s="55"/>
      <c r="W358" s="56"/>
      <c r="X358" s="56"/>
      <c r="Y358" s="15"/>
      <c r="Z358" s="57"/>
      <c r="AA358" s="15"/>
      <c r="AB358" s="58"/>
      <c r="AC358" s="54"/>
      <c r="AD358" s="15"/>
      <c r="AE358" s="20"/>
      <c r="AF358" s="20"/>
      <c r="AG358" s="16"/>
      <c r="AH358" s="59">
        <f t="shared" si="5"/>
        <v>1900</v>
      </c>
      <c r="AI358" s="59" t="str">
        <f>IF(Tabelle1[[#This Row],[Uhrzeit von]]="","",Tabelle1[[#This Row],[Uhrzeit bis]]-Tabelle1[[#This Row],[Uhrzeit von]])</f>
        <v/>
      </c>
    </row>
    <row r="359" spans="1:35" x14ac:dyDescent="0.25">
      <c r="A359" s="23" t="str">
        <f>IF(Tabelle1[[#This Row],[Unternehmen]]="","",A358+1)</f>
        <v/>
      </c>
      <c r="B3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59" s="15"/>
      <c r="D359" s="20"/>
      <c r="E359" s="54"/>
      <c r="F359" s="54"/>
      <c r="G359" s="20"/>
      <c r="H359" s="76"/>
      <c r="I359" s="54"/>
      <c r="J359" s="20" t="str">
        <f>IF(I359="","",IFERROR(VLOOKUP(I359,Gemeindeverzeichnis!$P$2:$Q$2188,2,FALSE),"Ort bitte manuell eintragen"))</f>
        <v/>
      </c>
      <c r="K359" s="15"/>
      <c r="L359" s="54"/>
      <c r="M359" s="54"/>
      <c r="N359" s="75"/>
      <c r="O359" s="54"/>
      <c r="P359" s="54" t="str">
        <f>IF(O359="","",IFERROR(VLOOKUP(O359,Gemeindeverzeichnis!$P$2:$Q$2188,2,FALSE),"Ort bitte manuell eintragen"))</f>
        <v/>
      </c>
      <c r="Q359" s="15"/>
      <c r="R359" s="20"/>
      <c r="S359" s="44"/>
      <c r="T359" s="20"/>
      <c r="U359" s="15"/>
      <c r="V359" s="55"/>
      <c r="W359" s="56"/>
      <c r="X359" s="56"/>
      <c r="Y359" s="15"/>
      <c r="Z359" s="57"/>
      <c r="AA359" s="15"/>
      <c r="AB359" s="58"/>
      <c r="AC359" s="54"/>
      <c r="AD359" s="15"/>
      <c r="AE359" s="20"/>
      <c r="AF359" s="20"/>
      <c r="AG359" s="16"/>
      <c r="AH359" s="59">
        <f t="shared" si="5"/>
        <v>1900</v>
      </c>
      <c r="AI359" s="59" t="str">
        <f>IF(Tabelle1[[#This Row],[Uhrzeit von]]="","",Tabelle1[[#This Row],[Uhrzeit bis]]-Tabelle1[[#This Row],[Uhrzeit von]])</f>
        <v/>
      </c>
    </row>
    <row r="360" spans="1:35" x14ac:dyDescent="0.25">
      <c r="A360" s="23" t="str">
        <f>IF(Tabelle1[[#This Row],[Unternehmen]]="","",A359+1)</f>
        <v/>
      </c>
      <c r="B3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0" s="15"/>
      <c r="D360" s="20"/>
      <c r="E360" s="54"/>
      <c r="F360" s="54"/>
      <c r="G360" s="20"/>
      <c r="H360" s="76"/>
      <c r="I360" s="54"/>
      <c r="J360" s="20" t="str">
        <f>IF(I360="","",IFERROR(VLOOKUP(I360,Gemeindeverzeichnis!$P$2:$Q$2188,2,FALSE),"Ort bitte manuell eintragen"))</f>
        <v/>
      </c>
      <c r="K360" s="15"/>
      <c r="L360" s="54"/>
      <c r="M360" s="54"/>
      <c r="N360" s="75"/>
      <c r="O360" s="54"/>
      <c r="P360" s="54" t="str">
        <f>IF(O360="","",IFERROR(VLOOKUP(O360,Gemeindeverzeichnis!$P$2:$Q$2188,2,FALSE),"Ort bitte manuell eintragen"))</f>
        <v/>
      </c>
      <c r="Q360" s="15"/>
      <c r="R360" s="20"/>
      <c r="S360" s="44"/>
      <c r="T360" s="20"/>
      <c r="U360" s="15"/>
      <c r="V360" s="55"/>
      <c r="W360" s="56"/>
      <c r="X360" s="56"/>
      <c r="Y360" s="15"/>
      <c r="Z360" s="57"/>
      <c r="AA360" s="15"/>
      <c r="AB360" s="58"/>
      <c r="AC360" s="54"/>
      <c r="AD360" s="15"/>
      <c r="AE360" s="20"/>
      <c r="AF360" s="20"/>
      <c r="AG360" s="16"/>
      <c r="AH360" s="59">
        <f t="shared" si="5"/>
        <v>1900</v>
      </c>
      <c r="AI360" s="59" t="str">
        <f>IF(Tabelle1[[#This Row],[Uhrzeit von]]="","",Tabelle1[[#This Row],[Uhrzeit bis]]-Tabelle1[[#This Row],[Uhrzeit von]])</f>
        <v/>
      </c>
    </row>
    <row r="361" spans="1:35" x14ac:dyDescent="0.25">
      <c r="A361" s="23" t="str">
        <f>IF(Tabelle1[[#This Row],[Unternehmen]]="","",A360+1)</f>
        <v/>
      </c>
      <c r="B3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1" s="15"/>
      <c r="D361" s="20"/>
      <c r="E361" s="54"/>
      <c r="F361" s="54"/>
      <c r="G361" s="20"/>
      <c r="H361" s="76"/>
      <c r="I361" s="54"/>
      <c r="J361" s="20" t="str">
        <f>IF(I361="","",IFERROR(VLOOKUP(I361,Gemeindeverzeichnis!$P$2:$Q$2188,2,FALSE),"Ort bitte manuell eintragen"))</f>
        <v/>
      </c>
      <c r="K361" s="15"/>
      <c r="L361" s="54"/>
      <c r="M361" s="54"/>
      <c r="N361" s="75"/>
      <c r="O361" s="54"/>
      <c r="P361" s="54" t="str">
        <f>IF(O361="","",IFERROR(VLOOKUP(O361,Gemeindeverzeichnis!$P$2:$Q$2188,2,FALSE),"Ort bitte manuell eintragen"))</f>
        <v/>
      </c>
      <c r="Q361" s="15"/>
      <c r="R361" s="20"/>
      <c r="S361" s="44"/>
      <c r="T361" s="20"/>
      <c r="U361" s="15"/>
      <c r="V361" s="55"/>
      <c r="W361" s="56"/>
      <c r="X361" s="56"/>
      <c r="Y361" s="15"/>
      <c r="Z361" s="57"/>
      <c r="AA361" s="15"/>
      <c r="AB361" s="58"/>
      <c r="AC361" s="54"/>
      <c r="AD361" s="15"/>
      <c r="AE361" s="20"/>
      <c r="AF361" s="20"/>
      <c r="AG361" s="16"/>
      <c r="AH361" s="59">
        <f t="shared" si="5"/>
        <v>1900</v>
      </c>
      <c r="AI361" s="59" t="str">
        <f>IF(Tabelle1[[#This Row],[Uhrzeit von]]="","",Tabelle1[[#This Row],[Uhrzeit bis]]-Tabelle1[[#This Row],[Uhrzeit von]])</f>
        <v/>
      </c>
    </row>
    <row r="362" spans="1:35" x14ac:dyDescent="0.25">
      <c r="A362" s="23" t="str">
        <f>IF(Tabelle1[[#This Row],[Unternehmen]]="","",A361+1)</f>
        <v/>
      </c>
      <c r="B3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2" s="15"/>
      <c r="D362" s="20"/>
      <c r="E362" s="54"/>
      <c r="F362" s="54"/>
      <c r="G362" s="20"/>
      <c r="H362" s="76"/>
      <c r="I362" s="54"/>
      <c r="J362" s="20" t="str">
        <f>IF(I362="","",IFERROR(VLOOKUP(I362,Gemeindeverzeichnis!$P$2:$Q$2188,2,FALSE),"Ort bitte manuell eintragen"))</f>
        <v/>
      </c>
      <c r="K362" s="15"/>
      <c r="L362" s="54"/>
      <c r="M362" s="54"/>
      <c r="N362" s="75"/>
      <c r="O362" s="54"/>
      <c r="P362" s="54" t="str">
        <f>IF(O362="","",IFERROR(VLOOKUP(O362,Gemeindeverzeichnis!$P$2:$Q$2188,2,FALSE),"Ort bitte manuell eintragen"))</f>
        <v/>
      </c>
      <c r="Q362" s="15"/>
      <c r="R362" s="20"/>
      <c r="S362" s="44"/>
      <c r="T362" s="20"/>
      <c r="U362" s="15"/>
      <c r="V362" s="55"/>
      <c r="W362" s="56"/>
      <c r="X362" s="56"/>
      <c r="Y362" s="15"/>
      <c r="Z362" s="57"/>
      <c r="AA362" s="15"/>
      <c r="AB362" s="58"/>
      <c r="AC362" s="54"/>
      <c r="AD362" s="15"/>
      <c r="AE362" s="20"/>
      <c r="AF362" s="20"/>
      <c r="AG362" s="16"/>
      <c r="AH362" s="59">
        <f t="shared" si="5"/>
        <v>1900</v>
      </c>
      <c r="AI362" s="59" t="str">
        <f>IF(Tabelle1[[#This Row],[Uhrzeit von]]="","",Tabelle1[[#This Row],[Uhrzeit bis]]-Tabelle1[[#This Row],[Uhrzeit von]])</f>
        <v/>
      </c>
    </row>
    <row r="363" spans="1:35" x14ac:dyDescent="0.25">
      <c r="A363" s="23" t="str">
        <f>IF(Tabelle1[[#This Row],[Unternehmen]]="","",A362+1)</f>
        <v/>
      </c>
      <c r="B3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3" s="15"/>
      <c r="D363" s="20"/>
      <c r="E363" s="54"/>
      <c r="F363" s="54"/>
      <c r="G363" s="20"/>
      <c r="H363" s="76"/>
      <c r="I363" s="54"/>
      <c r="J363" s="20" t="str">
        <f>IF(I363="","",IFERROR(VLOOKUP(I363,Gemeindeverzeichnis!$P$2:$Q$2188,2,FALSE),"Ort bitte manuell eintragen"))</f>
        <v/>
      </c>
      <c r="K363" s="15"/>
      <c r="L363" s="54"/>
      <c r="M363" s="54"/>
      <c r="N363" s="75"/>
      <c r="O363" s="54"/>
      <c r="P363" s="54" t="str">
        <f>IF(O363="","",IFERROR(VLOOKUP(O363,Gemeindeverzeichnis!$P$2:$Q$2188,2,FALSE),"Ort bitte manuell eintragen"))</f>
        <v/>
      </c>
      <c r="Q363" s="15"/>
      <c r="R363" s="20"/>
      <c r="S363" s="44"/>
      <c r="T363" s="20"/>
      <c r="U363" s="15"/>
      <c r="V363" s="55"/>
      <c r="W363" s="56"/>
      <c r="X363" s="56"/>
      <c r="Y363" s="15"/>
      <c r="Z363" s="57"/>
      <c r="AA363" s="15"/>
      <c r="AB363" s="58"/>
      <c r="AC363" s="54"/>
      <c r="AD363" s="15"/>
      <c r="AE363" s="20"/>
      <c r="AF363" s="20"/>
      <c r="AG363" s="16"/>
      <c r="AH363" s="59">
        <f t="shared" si="5"/>
        <v>1900</v>
      </c>
      <c r="AI363" s="59" t="str">
        <f>IF(Tabelle1[[#This Row],[Uhrzeit von]]="","",Tabelle1[[#This Row],[Uhrzeit bis]]-Tabelle1[[#This Row],[Uhrzeit von]])</f>
        <v/>
      </c>
    </row>
    <row r="364" spans="1:35" x14ac:dyDescent="0.25">
      <c r="A364" s="23" t="str">
        <f>IF(Tabelle1[[#This Row],[Unternehmen]]="","",A363+1)</f>
        <v/>
      </c>
      <c r="B3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4" s="15"/>
      <c r="D364" s="20"/>
      <c r="E364" s="54"/>
      <c r="F364" s="54"/>
      <c r="G364" s="20"/>
      <c r="H364" s="76"/>
      <c r="I364" s="54"/>
      <c r="J364" s="20" t="str">
        <f>IF(I364="","",IFERROR(VLOOKUP(I364,Gemeindeverzeichnis!$P$2:$Q$2188,2,FALSE),"Ort bitte manuell eintragen"))</f>
        <v/>
      </c>
      <c r="K364" s="15"/>
      <c r="L364" s="54"/>
      <c r="M364" s="54"/>
      <c r="N364" s="75"/>
      <c r="O364" s="54"/>
      <c r="P364" s="54" t="str">
        <f>IF(O364="","",IFERROR(VLOOKUP(O364,Gemeindeverzeichnis!$P$2:$Q$2188,2,FALSE),"Ort bitte manuell eintragen"))</f>
        <v/>
      </c>
      <c r="Q364" s="15"/>
      <c r="R364" s="20"/>
      <c r="S364" s="44"/>
      <c r="T364" s="20"/>
      <c r="U364" s="15"/>
      <c r="V364" s="55"/>
      <c r="W364" s="56"/>
      <c r="X364" s="56"/>
      <c r="Y364" s="15"/>
      <c r="Z364" s="57"/>
      <c r="AA364" s="15"/>
      <c r="AB364" s="58"/>
      <c r="AC364" s="54"/>
      <c r="AD364" s="15"/>
      <c r="AE364" s="20"/>
      <c r="AF364" s="20"/>
      <c r="AG364" s="16"/>
      <c r="AH364" s="59">
        <f t="shared" si="5"/>
        <v>1900</v>
      </c>
      <c r="AI364" s="59" t="str">
        <f>IF(Tabelle1[[#This Row],[Uhrzeit von]]="","",Tabelle1[[#This Row],[Uhrzeit bis]]-Tabelle1[[#This Row],[Uhrzeit von]])</f>
        <v/>
      </c>
    </row>
    <row r="365" spans="1:35" x14ac:dyDescent="0.25">
      <c r="A365" s="23" t="str">
        <f>IF(Tabelle1[[#This Row],[Unternehmen]]="","",A364+1)</f>
        <v/>
      </c>
      <c r="B3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5" s="15"/>
      <c r="D365" s="20"/>
      <c r="E365" s="54"/>
      <c r="F365" s="54"/>
      <c r="G365" s="20"/>
      <c r="H365" s="76"/>
      <c r="I365" s="54"/>
      <c r="J365" s="20" t="str">
        <f>IF(I365="","",IFERROR(VLOOKUP(I365,Gemeindeverzeichnis!$P$2:$Q$2188,2,FALSE),"Ort bitte manuell eintragen"))</f>
        <v/>
      </c>
      <c r="K365" s="15"/>
      <c r="L365" s="54"/>
      <c r="M365" s="54"/>
      <c r="N365" s="75"/>
      <c r="O365" s="54"/>
      <c r="P365" s="54" t="str">
        <f>IF(O365="","",IFERROR(VLOOKUP(O365,Gemeindeverzeichnis!$P$2:$Q$2188,2,FALSE),"Ort bitte manuell eintragen"))</f>
        <v/>
      </c>
      <c r="Q365" s="15"/>
      <c r="R365" s="20"/>
      <c r="S365" s="44"/>
      <c r="T365" s="20"/>
      <c r="U365" s="15"/>
      <c r="V365" s="55"/>
      <c r="W365" s="56"/>
      <c r="X365" s="56"/>
      <c r="Y365" s="15"/>
      <c r="Z365" s="57"/>
      <c r="AA365" s="15"/>
      <c r="AB365" s="58"/>
      <c r="AC365" s="54"/>
      <c r="AD365" s="15"/>
      <c r="AE365" s="20"/>
      <c r="AF365" s="20"/>
      <c r="AG365" s="16"/>
      <c r="AH365" s="59">
        <f t="shared" si="5"/>
        <v>1900</v>
      </c>
      <c r="AI365" s="59" t="str">
        <f>IF(Tabelle1[[#This Row],[Uhrzeit von]]="","",Tabelle1[[#This Row],[Uhrzeit bis]]-Tabelle1[[#This Row],[Uhrzeit von]])</f>
        <v/>
      </c>
    </row>
    <row r="366" spans="1:35" x14ac:dyDescent="0.25">
      <c r="A366" s="23" t="str">
        <f>IF(Tabelle1[[#This Row],[Unternehmen]]="","",A365+1)</f>
        <v/>
      </c>
      <c r="B3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6" s="15"/>
      <c r="D366" s="20"/>
      <c r="E366" s="54"/>
      <c r="F366" s="54"/>
      <c r="G366" s="20"/>
      <c r="H366" s="76"/>
      <c r="I366" s="54"/>
      <c r="J366" s="20" t="str">
        <f>IF(I366="","",IFERROR(VLOOKUP(I366,Gemeindeverzeichnis!$P$2:$Q$2188,2,FALSE),"Ort bitte manuell eintragen"))</f>
        <v/>
      </c>
      <c r="K366" s="15"/>
      <c r="L366" s="54"/>
      <c r="M366" s="54"/>
      <c r="N366" s="75"/>
      <c r="O366" s="54"/>
      <c r="P366" s="54" t="str">
        <f>IF(O366="","",IFERROR(VLOOKUP(O366,Gemeindeverzeichnis!$P$2:$Q$2188,2,FALSE),"Ort bitte manuell eintragen"))</f>
        <v/>
      </c>
      <c r="Q366" s="15"/>
      <c r="R366" s="20"/>
      <c r="S366" s="44"/>
      <c r="T366" s="20"/>
      <c r="U366" s="15"/>
      <c r="V366" s="55"/>
      <c r="W366" s="56"/>
      <c r="X366" s="56"/>
      <c r="Y366" s="15"/>
      <c r="Z366" s="57"/>
      <c r="AA366" s="15"/>
      <c r="AB366" s="58"/>
      <c r="AC366" s="54"/>
      <c r="AD366" s="15"/>
      <c r="AE366" s="20"/>
      <c r="AF366" s="20"/>
      <c r="AG366" s="16"/>
      <c r="AH366" s="59">
        <f t="shared" si="5"/>
        <v>1900</v>
      </c>
      <c r="AI366" s="59" t="str">
        <f>IF(Tabelle1[[#This Row],[Uhrzeit von]]="","",Tabelle1[[#This Row],[Uhrzeit bis]]-Tabelle1[[#This Row],[Uhrzeit von]])</f>
        <v/>
      </c>
    </row>
    <row r="367" spans="1:35" x14ac:dyDescent="0.25">
      <c r="A367" s="23" t="str">
        <f>IF(Tabelle1[[#This Row],[Unternehmen]]="","",A366+1)</f>
        <v/>
      </c>
      <c r="B3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7" s="15"/>
      <c r="D367" s="20"/>
      <c r="E367" s="54"/>
      <c r="F367" s="54"/>
      <c r="G367" s="20"/>
      <c r="H367" s="76"/>
      <c r="I367" s="54"/>
      <c r="J367" s="20" t="str">
        <f>IF(I367="","",IFERROR(VLOOKUP(I367,Gemeindeverzeichnis!$P$2:$Q$2188,2,FALSE),"Ort bitte manuell eintragen"))</f>
        <v/>
      </c>
      <c r="K367" s="15"/>
      <c r="L367" s="54"/>
      <c r="M367" s="54"/>
      <c r="N367" s="75"/>
      <c r="O367" s="54"/>
      <c r="P367" s="54" t="str">
        <f>IF(O367="","",IFERROR(VLOOKUP(O367,Gemeindeverzeichnis!$P$2:$Q$2188,2,FALSE),"Ort bitte manuell eintragen"))</f>
        <v/>
      </c>
      <c r="Q367" s="15"/>
      <c r="R367" s="20"/>
      <c r="S367" s="44"/>
      <c r="T367" s="20"/>
      <c r="U367" s="15"/>
      <c r="V367" s="55"/>
      <c r="W367" s="56"/>
      <c r="X367" s="56"/>
      <c r="Y367" s="15"/>
      <c r="Z367" s="57"/>
      <c r="AA367" s="15"/>
      <c r="AB367" s="58"/>
      <c r="AC367" s="54"/>
      <c r="AD367" s="15"/>
      <c r="AE367" s="20"/>
      <c r="AF367" s="20"/>
      <c r="AG367" s="16"/>
      <c r="AH367" s="59">
        <f t="shared" si="5"/>
        <v>1900</v>
      </c>
      <c r="AI367" s="59" t="str">
        <f>IF(Tabelle1[[#This Row],[Uhrzeit von]]="","",Tabelle1[[#This Row],[Uhrzeit bis]]-Tabelle1[[#This Row],[Uhrzeit von]])</f>
        <v/>
      </c>
    </row>
    <row r="368" spans="1:35" x14ac:dyDescent="0.25">
      <c r="A368" s="23" t="str">
        <f>IF(Tabelle1[[#This Row],[Unternehmen]]="","",A367+1)</f>
        <v/>
      </c>
      <c r="B3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8" s="15"/>
      <c r="D368" s="20"/>
      <c r="E368" s="54"/>
      <c r="F368" s="54"/>
      <c r="G368" s="20"/>
      <c r="H368" s="76"/>
      <c r="I368" s="54"/>
      <c r="J368" s="20" t="str">
        <f>IF(I368="","",IFERROR(VLOOKUP(I368,Gemeindeverzeichnis!$P$2:$Q$2188,2,FALSE),"Ort bitte manuell eintragen"))</f>
        <v/>
      </c>
      <c r="K368" s="15"/>
      <c r="L368" s="54"/>
      <c r="M368" s="54"/>
      <c r="N368" s="75"/>
      <c r="O368" s="54"/>
      <c r="P368" s="54" t="str">
        <f>IF(O368="","",IFERROR(VLOOKUP(O368,Gemeindeverzeichnis!$P$2:$Q$2188,2,FALSE),"Ort bitte manuell eintragen"))</f>
        <v/>
      </c>
      <c r="Q368" s="15"/>
      <c r="R368" s="20"/>
      <c r="S368" s="44"/>
      <c r="T368" s="20"/>
      <c r="U368" s="15"/>
      <c r="V368" s="55"/>
      <c r="W368" s="56"/>
      <c r="X368" s="56"/>
      <c r="Y368" s="15"/>
      <c r="Z368" s="57"/>
      <c r="AA368" s="15"/>
      <c r="AB368" s="58"/>
      <c r="AC368" s="54"/>
      <c r="AD368" s="15"/>
      <c r="AE368" s="20"/>
      <c r="AF368" s="20"/>
      <c r="AG368" s="16"/>
      <c r="AH368" s="59">
        <f t="shared" si="5"/>
        <v>1900</v>
      </c>
      <c r="AI368" s="59" t="str">
        <f>IF(Tabelle1[[#This Row],[Uhrzeit von]]="","",Tabelle1[[#This Row],[Uhrzeit bis]]-Tabelle1[[#This Row],[Uhrzeit von]])</f>
        <v/>
      </c>
    </row>
    <row r="369" spans="1:35" x14ac:dyDescent="0.25">
      <c r="A369" s="23" t="str">
        <f>IF(Tabelle1[[#This Row],[Unternehmen]]="","",A368+1)</f>
        <v/>
      </c>
      <c r="B3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69" s="15"/>
      <c r="D369" s="20"/>
      <c r="E369" s="54"/>
      <c r="F369" s="54"/>
      <c r="G369" s="20"/>
      <c r="H369" s="76"/>
      <c r="I369" s="54"/>
      <c r="J369" s="20" t="str">
        <f>IF(I369="","",IFERROR(VLOOKUP(I369,Gemeindeverzeichnis!$P$2:$Q$2188,2,FALSE),"Ort bitte manuell eintragen"))</f>
        <v/>
      </c>
      <c r="K369" s="15"/>
      <c r="L369" s="54"/>
      <c r="M369" s="54"/>
      <c r="N369" s="75"/>
      <c r="O369" s="54"/>
      <c r="P369" s="54" t="str">
        <f>IF(O369="","",IFERROR(VLOOKUP(O369,Gemeindeverzeichnis!$P$2:$Q$2188,2,FALSE),"Ort bitte manuell eintragen"))</f>
        <v/>
      </c>
      <c r="Q369" s="15"/>
      <c r="R369" s="20"/>
      <c r="S369" s="44"/>
      <c r="T369" s="20"/>
      <c r="U369" s="15"/>
      <c r="V369" s="55"/>
      <c r="W369" s="56"/>
      <c r="X369" s="56"/>
      <c r="Y369" s="15"/>
      <c r="Z369" s="57"/>
      <c r="AA369" s="15"/>
      <c r="AB369" s="58"/>
      <c r="AC369" s="54"/>
      <c r="AD369" s="15"/>
      <c r="AE369" s="20"/>
      <c r="AF369" s="20"/>
      <c r="AG369" s="16"/>
      <c r="AH369" s="59">
        <f t="shared" si="5"/>
        <v>1900</v>
      </c>
      <c r="AI369" s="59" t="str">
        <f>IF(Tabelle1[[#This Row],[Uhrzeit von]]="","",Tabelle1[[#This Row],[Uhrzeit bis]]-Tabelle1[[#This Row],[Uhrzeit von]])</f>
        <v/>
      </c>
    </row>
    <row r="370" spans="1:35" x14ac:dyDescent="0.25">
      <c r="A370" s="23" t="str">
        <f>IF(Tabelle1[[#This Row],[Unternehmen]]="","",A369+1)</f>
        <v/>
      </c>
      <c r="B3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0" s="15"/>
      <c r="D370" s="20"/>
      <c r="E370" s="54"/>
      <c r="F370" s="54"/>
      <c r="G370" s="20"/>
      <c r="H370" s="76"/>
      <c r="I370" s="54"/>
      <c r="J370" s="20" t="str">
        <f>IF(I370="","",IFERROR(VLOOKUP(I370,Gemeindeverzeichnis!$P$2:$Q$2188,2,FALSE),"Ort bitte manuell eintragen"))</f>
        <v/>
      </c>
      <c r="K370" s="15"/>
      <c r="L370" s="54"/>
      <c r="M370" s="54"/>
      <c r="N370" s="75"/>
      <c r="O370" s="54"/>
      <c r="P370" s="54" t="str">
        <f>IF(O370="","",IFERROR(VLOOKUP(O370,Gemeindeverzeichnis!$P$2:$Q$2188,2,FALSE),"Ort bitte manuell eintragen"))</f>
        <v/>
      </c>
      <c r="Q370" s="15"/>
      <c r="R370" s="20"/>
      <c r="S370" s="44"/>
      <c r="T370" s="20"/>
      <c r="U370" s="15"/>
      <c r="V370" s="55"/>
      <c r="W370" s="56"/>
      <c r="X370" s="56"/>
      <c r="Y370" s="15"/>
      <c r="Z370" s="57"/>
      <c r="AA370" s="15"/>
      <c r="AB370" s="58"/>
      <c r="AC370" s="54"/>
      <c r="AD370" s="15"/>
      <c r="AE370" s="20"/>
      <c r="AF370" s="20"/>
      <c r="AG370" s="16"/>
      <c r="AH370" s="59">
        <f t="shared" si="5"/>
        <v>1900</v>
      </c>
      <c r="AI370" s="59" t="str">
        <f>IF(Tabelle1[[#This Row],[Uhrzeit von]]="","",Tabelle1[[#This Row],[Uhrzeit bis]]-Tabelle1[[#This Row],[Uhrzeit von]])</f>
        <v/>
      </c>
    </row>
    <row r="371" spans="1:35" x14ac:dyDescent="0.25">
      <c r="A371" s="23" t="str">
        <f>IF(Tabelle1[[#This Row],[Unternehmen]]="","",A370+1)</f>
        <v/>
      </c>
      <c r="B3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1" s="15"/>
      <c r="D371" s="20"/>
      <c r="E371" s="54"/>
      <c r="F371" s="54"/>
      <c r="G371" s="20"/>
      <c r="H371" s="76"/>
      <c r="I371" s="54"/>
      <c r="J371" s="20" t="str">
        <f>IF(I371="","",IFERROR(VLOOKUP(I371,Gemeindeverzeichnis!$P$2:$Q$2188,2,FALSE),"Ort bitte manuell eintragen"))</f>
        <v/>
      </c>
      <c r="K371" s="15"/>
      <c r="L371" s="54"/>
      <c r="M371" s="54"/>
      <c r="N371" s="75"/>
      <c r="O371" s="54"/>
      <c r="P371" s="54" t="str">
        <f>IF(O371="","",IFERROR(VLOOKUP(O371,Gemeindeverzeichnis!$P$2:$Q$2188,2,FALSE),"Ort bitte manuell eintragen"))</f>
        <v/>
      </c>
      <c r="Q371" s="15"/>
      <c r="R371" s="20"/>
      <c r="S371" s="44"/>
      <c r="T371" s="20"/>
      <c r="U371" s="15"/>
      <c r="V371" s="55"/>
      <c r="W371" s="56"/>
      <c r="X371" s="56"/>
      <c r="Y371" s="15"/>
      <c r="Z371" s="57"/>
      <c r="AA371" s="15"/>
      <c r="AB371" s="58"/>
      <c r="AC371" s="54"/>
      <c r="AD371" s="15"/>
      <c r="AE371" s="20"/>
      <c r="AF371" s="20"/>
      <c r="AG371" s="16"/>
      <c r="AH371" s="59">
        <f t="shared" si="5"/>
        <v>1900</v>
      </c>
      <c r="AI371" s="59" t="str">
        <f>IF(Tabelle1[[#This Row],[Uhrzeit von]]="","",Tabelle1[[#This Row],[Uhrzeit bis]]-Tabelle1[[#This Row],[Uhrzeit von]])</f>
        <v/>
      </c>
    </row>
    <row r="372" spans="1:35" x14ac:dyDescent="0.25">
      <c r="A372" s="23" t="str">
        <f>IF(Tabelle1[[#This Row],[Unternehmen]]="","",A371+1)</f>
        <v/>
      </c>
      <c r="B3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2" s="15"/>
      <c r="D372" s="20"/>
      <c r="E372" s="54"/>
      <c r="F372" s="54"/>
      <c r="G372" s="20"/>
      <c r="H372" s="76"/>
      <c r="I372" s="54"/>
      <c r="J372" s="20" t="str">
        <f>IF(I372="","",IFERROR(VLOOKUP(I372,Gemeindeverzeichnis!$P$2:$Q$2188,2,FALSE),"Ort bitte manuell eintragen"))</f>
        <v/>
      </c>
      <c r="K372" s="15"/>
      <c r="L372" s="54"/>
      <c r="M372" s="54"/>
      <c r="N372" s="75"/>
      <c r="O372" s="54"/>
      <c r="P372" s="54" t="str">
        <f>IF(O372="","",IFERROR(VLOOKUP(O372,Gemeindeverzeichnis!$P$2:$Q$2188,2,FALSE),"Ort bitte manuell eintragen"))</f>
        <v/>
      </c>
      <c r="Q372" s="15"/>
      <c r="R372" s="20"/>
      <c r="S372" s="44"/>
      <c r="T372" s="20"/>
      <c r="U372" s="15"/>
      <c r="V372" s="55"/>
      <c r="W372" s="56"/>
      <c r="X372" s="56"/>
      <c r="Y372" s="15"/>
      <c r="Z372" s="57"/>
      <c r="AA372" s="15"/>
      <c r="AB372" s="58"/>
      <c r="AC372" s="54"/>
      <c r="AD372" s="15"/>
      <c r="AE372" s="20"/>
      <c r="AF372" s="20"/>
      <c r="AG372" s="16"/>
      <c r="AH372" s="59">
        <f t="shared" si="5"/>
        <v>1900</v>
      </c>
      <c r="AI372" s="59" t="str">
        <f>IF(Tabelle1[[#This Row],[Uhrzeit von]]="","",Tabelle1[[#This Row],[Uhrzeit bis]]-Tabelle1[[#This Row],[Uhrzeit von]])</f>
        <v/>
      </c>
    </row>
    <row r="373" spans="1:35" x14ac:dyDescent="0.25">
      <c r="A373" s="23" t="str">
        <f>IF(Tabelle1[[#This Row],[Unternehmen]]="","",A372+1)</f>
        <v/>
      </c>
      <c r="B3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3" s="15"/>
      <c r="D373" s="20"/>
      <c r="E373" s="54"/>
      <c r="F373" s="54"/>
      <c r="G373" s="20"/>
      <c r="H373" s="76"/>
      <c r="I373" s="54"/>
      <c r="J373" s="20" t="str">
        <f>IF(I373="","",IFERROR(VLOOKUP(I373,Gemeindeverzeichnis!$P$2:$Q$2188,2,FALSE),"Ort bitte manuell eintragen"))</f>
        <v/>
      </c>
      <c r="K373" s="15"/>
      <c r="L373" s="54"/>
      <c r="M373" s="54"/>
      <c r="N373" s="75"/>
      <c r="O373" s="54"/>
      <c r="P373" s="54" t="str">
        <f>IF(O373="","",IFERROR(VLOOKUP(O373,Gemeindeverzeichnis!$P$2:$Q$2188,2,FALSE),"Ort bitte manuell eintragen"))</f>
        <v/>
      </c>
      <c r="Q373" s="15"/>
      <c r="R373" s="20"/>
      <c r="S373" s="44"/>
      <c r="T373" s="20"/>
      <c r="U373" s="15"/>
      <c r="V373" s="55"/>
      <c r="W373" s="56"/>
      <c r="X373" s="56"/>
      <c r="Y373" s="15"/>
      <c r="Z373" s="57"/>
      <c r="AA373" s="15"/>
      <c r="AB373" s="58"/>
      <c r="AC373" s="54"/>
      <c r="AD373" s="15"/>
      <c r="AE373" s="20"/>
      <c r="AF373" s="20"/>
      <c r="AG373" s="16"/>
      <c r="AH373" s="59">
        <f t="shared" si="5"/>
        <v>1900</v>
      </c>
      <c r="AI373" s="59" t="str">
        <f>IF(Tabelle1[[#This Row],[Uhrzeit von]]="","",Tabelle1[[#This Row],[Uhrzeit bis]]-Tabelle1[[#This Row],[Uhrzeit von]])</f>
        <v/>
      </c>
    </row>
    <row r="374" spans="1:35" x14ac:dyDescent="0.25">
      <c r="A374" s="23" t="str">
        <f>IF(Tabelle1[[#This Row],[Unternehmen]]="","",A373+1)</f>
        <v/>
      </c>
      <c r="B3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4" s="15"/>
      <c r="D374" s="20"/>
      <c r="E374" s="54"/>
      <c r="F374" s="54"/>
      <c r="G374" s="20"/>
      <c r="H374" s="76"/>
      <c r="I374" s="54"/>
      <c r="J374" s="20" t="str">
        <f>IF(I374="","",IFERROR(VLOOKUP(I374,Gemeindeverzeichnis!$P$2:$Q$2188,2,FALSE),"Ort bitte manuell eintragen"))</f>
        <v/>
      </c>
      <c r="K374" s="15"/>
      <c r="L374" s="54"/>
      <c r="M374" s="54"/>
      <c r="N374" s="75"/>
      <c r="O374" s="54"/>
      <c r="P374" s="54" t="str">
        <f>IF(O374="","",IFERROR(VLOOKUP(O374,Gemeindeverzeichnis!$P$2:$Q$2188,2,FALSE),"Ort bitte manuell eintragen"))</f>
        <v/>
      </c>
      <c r="Q374" s="15"/>
      <c r="R374" s="20"/>
      <c r="S374" s="44"/>
      <c r="T374" s="20"/>
      <c r="U374" s="15"/>
      <c r="V374" s="55"/>
      <c r="W374" s="56"/>
      <c r="X374" s="56"/>
      <c r="Y374" s="15"/>
      <c r="Z374" s="57"/>
      <c r="AA374" s="15"/>
      <c r="AB374" s="58"/>
      <c r="AC374" s="54"/>
      <c r="AD374" s="15"/>
      <c r="AE374" s="20"/>
      <c r="AF374" s="20"/>
      <c r="AG374" s="16"/>
      <c r="AH374" s="59">
        <f t="shared" si="5"/>
        <v>1900</v>
      </c>
      <c r="AI374" s="59" t="str">
        <f>IF(Tabelle1[[#This Row],[Uhrzeit von]]="","",Tabelle1[[#This Row],[Uhrzeit bis]]-Tabelle1[[#This Row],[Uhrzeit von]])</f>
        <v/>
      </c>
    </row>
    <row r="375" spans="1:35" x14ac:dyDescent="0.25">
      <c r="A375" s="23" t="str">
        <f>IF(Tabelle1[[#This Row],[Unternehmen]]="","",A374+1)</f>
        <v/>
      </c>
      <c r="B3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5" s="15"/>
      <c r="D375" s="20"/>
      <c r="E375" s="54"/>
      <c r="F375" s="54"/>
      <c r="G375" s="20"/>
      <c r="H375" s="76"/>
      <c r="I375" s="54"/>
      <c r="J375" s="20" t="str">
        <f>IF(I375="","",IFERROR(VLOOKUP(I375,Gemeindeverzeichnis!$P$2:$Q$2188,2,FALSE),"Ort bitte manuell eintragen"))</f>
        <v/>
      </c>
      <c r="K375" s="15"/>
      <c r="L375" s="54"/>
      <c r="M375" s="54"/>
      <c r="N375" s="75"/>
      <c r="O375" s="54"/>
      <c r="P375" s="54" t="str">
        <f>IF(O375="","",IFERROR(VLOOKUP(O375,Gemeindeverzeichnis!$P$2:$Q$2188,2,FALSE),"Ort bitte manuell eintragen"))</f>
        <v/>
      </c>
      <c r="Q375" s="15"/>
      <c r="R375" s="20"/>
      <c r="S375" s="44"/>
      <c r="T375" s="20"/>
      <c r="U375" s="15"/>
      <c r="V375" s="55"/>
      <c r="W375" s="56"/>
      <c r="X375" s="56"/>
      <c r="Y375" s="15"/>
      <c r="Z375" s="57"/>
      <c r="AA375" s="15"/>
      <c r="AB375" s="58"/>
      <c r="AC375" s="54"/>
      <c r="AD375" s="15"/>
      <c r="AE375" s="20"/>
      <c r="AF375" s="20"/>
      <c r="AG375" s="16"/>
      <c r="AH375" s="59">
        <f t="shared" si="5"/>
        <v>1900</v>
      </c>
      <c r="AI375" s="59" t="str">
        <f>IF(Tabelle1[[#This Row],[Uhrzeit von]]="","",Tabelle1[[#This Row],[Uhrzeit bis]]-Tabelle1[[#This Row],[Uhrzeit von]])</f>
        <v/>
      </c>
    </row>
    <row r="376" spans="1:35" x14ac:dyDescent="0.25">
      <c r="A376" s="23" t="str">
        <f>IF(Tabelle1[[#This Row],[Unternehmen]]="","",A375+1)</f>
        <v/>
      </c>
      <c r="B3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6" s="15"/>
      <c r="D376" s="20"/>
      <c r="E376" s="54"/>
      <c r="F376" s="54"/>
      <c r="G376" s="20"/>
      <c r="H376" s="76"/>
      <c r="I376" s="54"/>
      <c r="J376" s="20" t="str">
        <f>IF(I376="","",IFERROR(VLOOKUP(I376,Gemeindeverzeichnis!$P$2:$Q$2188,2,FALSE),"Ort bitte manuell eintragen"))</f>
        <v/>
      </c>
      <c r="K376" s="15"/>
      <c r="L376" s="54"/>
      <c r="M376" s="54"/>
      <c r="N376" s="75"/>
      <c r="O376" s="54"/>
      <c r="P376" s="54" t="str">
        <f>IF(O376="","",IFERROR(VLOOKUP(O376,Gemeindeverzeichnis!$P$2:$Q$2188,2,FALSE),"Ort bitte manuell eintragen"))</f>
        <v/>
      </c>
      <c r="Q376" s="15"/>
      <c r="R376" s="20"/>
      <c r="S376" s="44"/>
      <c r="T376" s="20"/>
      <c r="U376" s="15"/>
      <c r="V376" s="55"/>
      <c r="W376" s="56"/>
      <c r="X376" s="56"/>
      <c r="Y376" s="15"/>
      <c r="Z376" s="57"/>
      <c r="AA376" s="15"/>
      <c r="AB376" s="58"/>
      <c r="AC376" s="54"/>
      <c r="AD376" s="15"/>
      <c r="AE376" s="20"/>
      <c r="AF376" s="20"/>
      <c r="AG376" s="16"/>
      <c r="AH376" s="59">
        <f t="shared" si="5"/>
        <v>1900</v>
      </c>
      <c r="AI376" s="59" t="str">
        <f>IF(Tabelle1[[#This Row],[Uhrzeit von]]="","",Tabelle1[[#This Row],[Uhrzeit bis]]-Tabelle1[[#This Row],[Uhrzeit von]])</f>
        <v/>
      </c>
    </row>
    <row r="377" spans="1:35" x14ac:dyDescent="0.25">
      <c r="A377" s="23" t="str">
        <f>IF(Tabelle1[[#This Row],[Unternehmen]]="","",A376+1)</f>
        <v/>
      </c>
      <c r="B3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7" s="15"/>
      <c r="D377" s="20"/>
      <c r="E377" s="54"/>
      <c r="F377" s="54"/>
      <c r="G377" s="20"/>
      <c r="H377" s="76"/>
      <c r="I377" s="54"/>
      <c r="J377" s="20" t="str">
        <f>IF(I377="","",IFERROR(VLOOKUP(I377,Gemeindeverzeichnis!$P$2:$Q$2188,2,FALSE),"Ort bitte manuell eintragen"))</f>
        <v/>
      </c>
      <c r="K377" s="15"/>
      <c r="L377" s="54"/>
      <c r="M377" s="54"/>
      <c r="N377" s="75"/>
      <c r="O377" s="54"/>
      <c r="P377" s="54" t="str">
        <f>IF(O377="","",IFERROR(VLOOKUP(O377,Gemeindeverzeichnis!$P$2:$Q$2188,2,FALSE),"Ort bitte manuell eintragen"))</f>
        <v/>
      </c>
      <c r="Q377" s="15"/>
      <c r="R377" s="20"/>
      <c r="S377" s="44"/>
      <c r="T377" s="20"/>
      <c r="U377" s="15"/>
      <c r="V377" s="55"/>
      <c r="W377" s="56"/>
      <c r="X377" s="56"/>
      <c r="Y377" s="15"/>
      <c r="Z377" s="57"/>
      <c r="AA377" s="15"/>
      <c r="AB377" s="58"/>
      <c r="AC377" s="54"/>
      <c r="AD377" s="15"/>
      <c r="AE377" s="20"/>
      <c r="AF377" s="20"/>
      <c r="AG377" s="16"/>
      <c r="AH377" s="59">
        <f t="shared" si="5"/>
        <v>1900</v>
      </c>
      <c r="AI377" s="59" t="str">
        <f>IF(Tabelle1[[#This Row],[Uhrzeit von]]="","",Tabelle1[[#This Row],[Uhrzeit bis]]-Tabelle1[[#This Row],[Uhrzeit von]])</f>
        <v/>
      </c>
    </row>
    <row r="378" spans="1:35" x14ac:dyDescent="0.25">
      <c r="A378" s="23" t="str">
        <f>IF(Tabelle1[[#This Row],[Unternehmen]]="","",A377+1)</f>
        <v/>
      </c>
      <c r="B3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8" s="15"/>
      <c r="D378" s="20"/>
      <c r="E378" s="54"/>
      <c r="F378" s="54"/>
      <c r="G378" s="20"/>
      <c r="H378" s="76"/>
      <c r="I378" s="54"/>
      <c r="J378" s="20" t="str">
        <f>IF(I378="","",IFERROR(VLOOKUP(I378,Gemeindeverzeichnis!$P$2:$Q$2188,2,FALSE),"Ort bitte manuell eintragen"))</f>
        <v/>
      </c>
      <c r="K378" s="15"/>
      <c r="L378" s="54"/>
      <c r="M378" s="54"/>
      <c r="N378" s="75"/>
      <c r="O378" s="54"/>
      <c r="P378" s="54" t="str">
        <f>IF(O378="","",IFERROR(VLOOKUP(O378,Gemeindeverzeichnis!$P$2:$Q$2188,2,FALSE),"Ort bitte manuell eintragen"))</f>
        <v/>
      </c>
      <c r="Q378" s="15"/>
      <c r="R378" s="20"/>
      <c r="S378" s="44"/>
      <c r="T378" s="20"/>
      <c r="U378" s="15"/>
      <c r="V378" s="55"/>
      <c r="W378" s="56"/>
      <c r="X378" s="56"/>
      <c r="Y378" s="15"/>
      <c r="Z378" s="57"/>
      <c r="AA378" s="15"/>
      <c r="AB378" s="58"/>
      <c r="AC378" s="54"/>
      <c r="AD378" s="15"/>
      <c r="AE378" s="20"/>
      <c r="AF378" s="20"/>
      <c r="AG378" s="16"/>
      <c r="AH378" s="59">
        <f t="shared" si="5"/>
        <v>1900</v>
      </c>
      <c r="AI378" s="59" t="str">
        <f>IF(Tabelle1[[#This Row],[Uhrzeit von]]="","",Tabelle1[[#This Row],[Uhrzeit bis]]-Tabelle1[[#This Row],[Uhrzeit von]])</f>
        <v/>
      </c>
    </row>
    <row r="379" spans="1:35" x14ac:dyDescent="0.25">
      <c r="A379" s="23" t="str">
        <f>IF(Tabelle1[[#This Row],[Unternehmen]]="","",A378+1)</f>
        <v/>
      </c>
      <c r="B3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79" s="15"/>
      <c r="D379" s="20"/>
      <c r="E379" s="54"/>
      <c r="F379" s="54"/>
      <c r="G379" s="20"/>
      <c r="H379" s="76"/>
      <c r="I379" s="54"/>
      <c r="J379" s="20" t="str">
        <f>IF(I379="","",IFERROR(VLOOKUP(I379,Gemeindeverzeichnis!$P$2:$Q$2188,2,FALSE),"Ort bitte manuell eintragen"))</f>
        <v/>
      </c>
      <c r="K379" s="15"/>
      <c r="L379" s="54"/>
      <c r="M379" s="54"/>
      <c r="N379" s="75"/>
      <c r="O379" s="54"/>
      <c r="P379" s="54" t="str">
        <f>IF(O379="","",IFERROR(VLOOKUP(O379,Gemeindeverzeichnis!$P$2:$Q$2188,2,FALSE),"Ort bitte manuell eintragen"))</f>
        <v/>
      </c>
      <c r="Q379" s="15"/>
      <c r="R379" s="20"/>
      <c r="S379" s="44"/>
      <c r="T379" s="20"/>
      <c r="U379" s="15"/>
      <c r="V379" s="55"/>
      <c r="W379" s="56"/>
      <c r="X379" s="56"/>
      <c r="Y379" s="15"/>
      <c r="Z379" s="57"/>
      <c r="AA379" s="15"/>
      <c r="AB379" s="58"/>
      <c r="AC379" s="54"/>
      <c r="AD379" s="15"/>
      <c r="AE379" s="20"/>
      <c r="AF379" s="20"/>
      <c r="AG379" s="16"/>
      <c r="AH379" s="59">
        <f t="shared" si="5"/>
        <v>1900</v>
      </c>
      <c r="AI379" s="59" t="str">
        <f>IF(Tabelle1[[#This Row],[Uhrzeit von]]="","",Tabelle1[[#This Row],[Uhrzeit bis]]-Tabelle1[[#This Row],[Uhrzeit von]])</f>
        <v/>
      </c>
    </row>
    <row r="380" spans="1:35" x14ac:dyDescent="0.25">
      <c r="A380" s="23" t="str">
        <f>IF(Tabelle1[[#This Row],[Unternehmen]]="","",A379+1)</f>
        <v/>
      </c>
      <c r="B3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0" s="15"/>
      <c r="D380" s="20"/>
      <c r="E380" s="54"/>
      <c r="F380" s="54"/>
      <c r="G380" s="20"/>
      <c r="H380" s="76"/>
      <c r="I380" s="54"/>
      <c r="J380" s="20" t="str">
        <f>IF(I380="","",IFERROR(VLOOKUP(I380,Gemeindeverzeichnis!$P$2:$Q$2188,2,FALSE),"Ort bitte manuell eintragen"))</f>
        <v/>
      </c>
      <c r="K380" s="15"/>
      <c r="L380" s="54"/>
      <c r="M380" s="54"/>
      <c r="N380" s="75"/>
      <c r="O380" s="54"/>
      <c r="P380" s="54" t="str">
        <f>IF(O380="","",IFERROR(VLOOKUP(O380,Gemeindeverzeichnis!$P$2:$Q$2188,2,FALSE),"Ort bitte manuell eintragen"))</f>
        <v/>
      </c>
      <c r="Q380" s="15"/>
      <c r="R380" s="20"/>
      <c r="S380" s="44"/>
      <c r="T380" s="20"/>
      <c r="U380" s="15"/>
      <c r="V380" s="55"/>
      <c r="W380" s="56"/>
      <c r="X380" s="56"/>
      <c r="Y380" s="15"/>
      <c r="Z380" s="57"/>
      <c r="AA380" s="15"/>
      <c r="AB380" s="58"/>
      <c r="AC380" s="54"/>
      <c r="AD380" s="15"/>
      <c r="AE380" s="20"/>
      <c r="AF380" s="20"/>
      <c r="AG380" s="16"/>
      <c r="AH380" s="59">
        <f t="shared" si="5"/>
        <v>1900</v>
      </c>
      <c r="AI380" s="59" t="str">
        <f>IF(Tabelle1[[#This Row],[Uhrzeit von]]="","",Tabelle1[[#This Row],[Uhrzeit bis]]-Tabelle1[[#This Row],[Uhrzeit von]])</f>
        <v/>
      </c>
    </row>
    <row r="381" spans="1:35" x14ac:dyDescent="0.25">
      <c r="A381" s="23" t="str">
        <f>IF(Tabelle1[[#This Row],[Unternehmen]]="","",A380+1)</f>
        <v/>
      </c>
      <c r="B3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1" s="15"/>
      <c r="D381" s="20"/>
      <c r="E381" s="54"/>
      <c r="F381" s="54"/>
      <c r="G381" s="20"/>
      <c r="H381" s="76"/>
      <c r="I381" s="54"/>
      <c r="J381" s="20" t="str">
        <f>IF(I381="","",IFERROR(VLOOKUP(I381,Gemeindeverzeichnis!$P$2:$Q$2188,2,FALSE),"Ort bitte manuell eintragen"))</f>
        <v/>
      </c>
      <c r="K381" s="15"/>
      <c r="L381" s="54"/>
      <c r="M381" s="54"/>
      <c r="N381" s="75"/>
      <c r="O381" s="54"/>
      <c r="P381" s="54" t="str">
        <f>IF(O381="","",IFERROR(VLOOKUP(O381,Gemeindeverzeichnis!$P$2:$Q$2188,2,FALSE),"Ort bitte manuell eintragen"))</f>
        <v/>
      </c>
      <c r="Q381" s="15"/>
      <c r="R381" s="20"/>
      <c r="S381" s="44"/>
      <c r="T381" s="20"/>
      <c r="U381" s="15"/>
      <c r="V381" s="55"/>
      <c r="W381" s="56"/>
      <c r="X381" s="56"/>
      <c r="Y381" s="15"/>
      <c r="Z381" s="57"/>
      <c r="AA381" s="15"/>
      <c r="AB381" s="58"/>
      <c r="AC381" s="54"/>
      <c r="AD381" s="15"/>
      <c r="AE381" s="20"/>
      <c r="AF381" s="20"/>
      <c r="AG381" s="16"/>
      <c r="AH381" s="59">
        <f t="shared" si="5"/>
        <v>1900</v>
      </c>
      <c r="AI381" s="59" t="str">
        <f>IF(Tabelle1[[#This Row],[Uhrzeit von]]="","",Tabelle1[[#This Row],[Uhrzeit bis]]-Tabelle1[[#This Row],[Uhrzeit von]])</f>
        <v/>
      </c>
    </row>
    <row r="382" spans="1:35" x14ac:dyDescent="0.25">
      <c r="A382" s="23" t="str">
        <f>IF(Tabelle1[[#This Row],[Unternehmen]]="","",A381+1)</f>
        <v/>
      </c>
      <c r="B3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2" s="15"/>
      <c r="D382" s="20"/>
      <c r="E382" s="54"/>
      <c r="F382" s="54"/>
      <c r="G382" s="20"/>
      <c r="H382" s="76"/>
      <c r="I382" s="54"/>
      <c r="J382" s="20" t="str">
        <f>IF(I382="","",IFERROR(VLOOKUP(I382,Gemeindeverzeichnis!$P$2:$Q$2188,2,FALSE),"Ort bitte manuell eintragen"))</f>
        <v/>
      </c>
      <c r="K382" s="15"/>
      <c r="L382" s="54"/>
      <c r="M382" s="54"/>
      <c r="N382" s="75"/>
      <c r="O382" s="54"/>
      <c r="P382" s="54" t="str">
        <f>IF(O382="","",IFERROR(VLOOKUP(O382,Gemeindeverzeichnis!$P$2:$Q$2188,2,FALSE),"Ort bitte manuell eintragen"))</f>
        <v/>
      </c>
      <c r="Q382" s="15"/>
      <c r="R382" s="20"/>
      <c r="S382" s="44"/>
      <c r="T382" s="20"/>
      <c r="U382" s="15"/>
      <c r="V382" s="55"/>
      <c r="W382" s="56"/>
      <c r="X382" s="56"/>
      <c r="Y382" s="15"/>
      <c r="Z382" s="57"/>
      <c r="AA382" s="15"/>
      <c r="AB382" s="58"/>
      <c r="AC382" s="54"/>
      <c r="AD382" s="15"/>
      <c r="AE382" s="20"/>
      <c r="AF382" s="20"/>
      <c r="AG382" s="16"/>
      <c r="AH382" s="59">
        <f t="shared" si="5"/>
        <v>1900</v>
      </c>
      <c r="AI382" s="59" t="str">
        <f>IF(Tabelle1[[#This Row],[Uhrzeit von]]="","",Tabelle1[[#This Row],[Uhrzeit bis]]-Tabelle1[[#This Row],[Uhrzeit von]])</f>
        <v/>
      </c>
    </row>
    <row r="383" spans="1:35" x14ac:dyDescent="0.25">
      <c r="A383" s="23" t="str">
        <f>IF(Tabelle1[[#This Row],[Unternehmen]]="","",A382+1)</f>
        <v/>
      </c>
      <c r="B3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3" s="15"/>
      <c r="D383" s="20"/>
      <c r="E383" s="54"/>
      <c r="F383" s="54"/>
      <c r="G383" s="20"/>
      <c r="H383" s="76"/>
      <c r="I383" s="54"/>
      <c r="J383" s="20" t="str">
        <f>IF(I383="","",IFERROR(VLOOKUP(I383,Gemeindeverzeichnis!$P$2:$Q$2188,2,FALSE),"Ort bitte manuell eintragen"))</f>
        <v/>
      </c>
      <c r="K383" s="15"/>
      <c r="L383" s="54"/>
      <c r="M383" s="54"/>
      <c r="N383" s="75"/>
      <c r="O383" s="54"/>
      <c r="P383" s="54" t="str">
        <f>IF(O383="","",IFERROR(VLOOKUP(O383,Gemeindeverzeichnis!$P$2:$Q$2188,2,FALSE),"Ort bitte manuell eintragen"))</f>
        <v/>
      </c>
      <c r="Q383" s="15"/>
      <c r="R383" s="20"/>
      <c r="S383" s="44"/>
      <c r="T383" s="20"/>
      <c r="U383" s="15"/>
      <c r="V383" s="55"/>
      <c r="W383" s="56"/>
      <c r="X383" s="56"/>
      <c r="Y383" s="15"/>
      <c r="Z383" s="57"/>
      <c r="AA383" s="15"/>
      <c r="AB383" s="58"/>
      <c r="AC383" s="54"/>
      <c r="AD383" s="15"/>
      <c r="AE383" s="20"/>
      <c r="AF383" s="20"/>
      <c r="AG383" s="16"/>
      <c r="AH383" s="59">
        <f t="shared" si="5"/>
        <v>1900</v>
      </c>
      <c r="AI383" s="59" t="str">
        <f>IF(Tabelle1[[#This Row],[Uhrzeit von]]="","",Tabelle1[[#This Row],[Uhrzeit bis]]-Tabelle1[[#This Row],[Uhrzeit von]])</f>
        <v/>
      </c>
    </row>
    <row r="384" spans="1:35" x14ac:dyDescent="0.25">
      <c r="A384" s="23" t="str">
        <f>IF(Tabelle1[[#This Row],[Unternehmen]]="","",A383+1)</f>
        <v/>
      </c>
      <c r="B3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4" s="15"/>
      <c r="D384" s="20"/>
      <c r="E384" s="54"/>
      <c r="F384" s="54"/>
      <c r="G384" s="20"/>
      <c r="H384" s="76"/>
      <c r="I384" s="54"/>
      <c r="J384" s="20" t="str">
        <f>IF(I384="","",IFERROR(VLOOKUP(I384,Gemeindeverzeichnis!$P$2:$Q$2188,2,FALSE),"Ort bitte manuell eintragen"))</f>
        <v/>
      </c>
      <c r="K384" s="15"/>
      <c r="L384" s="54"/>
      <c r="M384" s="54"/>
      <c r="N384" s="75"/>
      <c r="O384" s="54"/>
      <c r="P384" s="54" t="str">
        <f>IF(O384="","",IFERROR(VLOOKUP(O384,Gemeindeverzeichnis!$P$2:$Q$2188,2,FALSE),"Ort bitte manuell eintragen"))</f>
        <v/>
      </c>
      <c r="Q384" s="15"/>
      <c r="R384" s="20"/>
      <c r="S384" s="44"/>
      <c r="T384" s="20"/>
      <c r="U384" s="15"/>
      <c r="V384" s="55"/>
      <c r="W384" s="56"/>
      <c r="X384" s="56"/>
      <c r="Y384" s="15"/>
      <c r="Z384" s="57"/>
      <c r="AA384" s="15"/>
      <c r="AB384" s="58"/>
      <c r="AC384" s="54"/>
      <c r="AD384" s="15"/>
      <c r="AE384" s="20"/>
      <c r="AF384" s="20"/>
      <c r="AG384" s="16"/>
      <c r="AH384" s="59">
        <f t="shared" si="5"/>
        <v>1900</v>
      </c>
      <c r="AI384" s="59" t="str">
        <f>IF(Tabelle1[[#This Row],[Uhrzeit von]]="","",Tabelle1[[#This Row],[Uhrzeit bis]]-Tabelle1[[#This Row],[Uhrzeit von]])</f>
        <v/>
      </c>
    </row>
    <row r="385" spans="1:35" x14ac:dyDescent="0.25">
      <c r="A385" s="23" t="str">
        <f>IF(Tabelle1[[#This Row],[Unternehmen]]="","",A384+1)</f>
        <v/>
      </c>
      <c r="B3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5" s="15"/>
      <c r="D385" s="20"/>
      <c r="E385" s="54"/>
      <c r="F385" s="54"/>
      <c r="G385" s="20"/>
      <c r="H385" s="76"/>
      <c r="I385" s="54"/>
      <c r="J385" s="20" t="str">
        <f>IF(I385="","",IFERROR(VLOOKUP(I385,Gemeindeverzeichnis!$P$2:$Q$2188,2,FALSE),"Ort bitte manuell eintragen"))</f>
        <v/>
      </c>
      <c r="K385" s="15"/>
      <c r="L385" s="54"/>
      <c r="M385" s="54"/>
      <c r="N385" s="75"/>
      <c r="O385" s="54"/>
      <c r="P385" s="54" t="str">
        <f>IF(O385="","",IFERROR(VLOOKUP(O385,Gemeindeverzeichnis!$P$2:$Q$2188,2,FALSE),"Ort bitte manuell eintragen"))</f>
        <v/>
      </c>
      <c r="Q385" s="15"/>
      <c r="R385" s="20"/>
      <c r="S385" s="44"/>
      <c r="T385" s="20"/>
      <c r="U385" s="15"/>
      <c r="V385" s="55"/>
      <c r="W385" s="56"/>
      <c r="X385" s="56"/>
      <c r="Y385" s="15"/>
      <c r="Z385" s="57"/>
      <c r="AA385" s="15"/>
      <c r="AB385" s="58"/>
      <c r="AC385" s="54"/>
      <c r="AD385" s="15"/>
      <c r="AE385" s="20"/>
      <c r="AF385" s="20"/>
      <c r="AG385" s="16"/>
      <c r="AH385" s="59">
        <f t="shared" si="5"/>
        <v>1900</v>
      </c>
      <c r="AI385" s="59" t="str">
        <f>IF(Tabelle1[[#This Row],[Uhrzeit von]]="","",Tabelle1[[#This Row],[Uhrzeit bis]]-Tabelle1[[#This Row],[Uhrzeit von]])</f>
        <v/>
      </c>
    </row>
    <row r="386" spans="1:35" x14ac:dyDescent="0.25">
      <c r="A386" s="23" t="str">
        <f>IF(Tabelle1[[#This Row],[Unternehmen]]="","",A385+1)</f>
        <v/>
      </c>
      <c r="B3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6" s="15"/>
      <c r="D386" s="20"/>
      <c r="E386" s="54"/>
      <c r="F386" s="54"/>
      <c r="G386" s="20"/>
      <c r="H386" s="76"/>
      <c r="I386" s="54"/>
      <c r="J386" s="20" t="str">
        <f>IF(I386="","",IFERROR(VLOOKUP(I386,Gemeindeverzeichnis!$P$2:$Q$2188,2,FALSE),"Ort bitte manuell eintragen"))</f>
        <v/>
      </c>
      <c r="K386" s="15"/>
      <c r="L386" s="54"/>
      <c r="M386" s="54"/>
      <c r="N386" s="75"/>
      <c r="O386" s="54"/>
      <c r="P386" s="54" t="str">
        <f>IF(O386="","",IFERROR(VLOOKUP(O386,Gemeindeverzeichnis!$P$2:$Q$2188,2,FALSE),"Ort bitte manuell eintragen"))</f>
        <v/>
      </c>
      <c r="Q386" s="15"/>
      <c r="R386" s="20"/>
      <c r="S386" s="44"/>
      <c r="T386" s="20"/>
      <c r="U386" s="15"/>
      <c r="V386" s="55"/>
      <c r="W386" s="56"/>
      <c r="X386" s="56"/>
      <c r="Y386" s="15"/>
      <c r="Z386" s="57"/>
      <c r="AA386" s="15"/>
      <c r="AB386" s="58"/>
      <c r="AC386" s="54"/>
      <c r="AD386" s="15"/>
      <c r="AE386" s="20"/>
      <c r="AF386" s="20"/>
      <c r="AG386" s="16"/>
      <c r="AH386" s="59">
        <f t="shared" si="5"/>
        <v>1900</v>
      </c>
      <c r="AI386" s="59" t="str">
        <f>IF(Tabelle1[[#This Row],[Uhrzeit von]]="","",Tabelle1[[#This Row],[Uhrzeit bis]]-Tabelle1[[#This Row],[Uhrzeit von]])</f>
        <v/>
      </c>
    </row>
    <row r="387" spans="1:35" x14ac:dyDescent="0.25">
      <c r="A387" s="23" t="str">
        <f>IF(Tabelle1[[#This Row],[Unternehmen]]="","",A386+1)</f>
        <v/>
      </c>
      <c r="B3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7" s="15"/>
      <c r="D387" s="20"/>
      <c r="E387" s="54"/>
      <c r="F387" s="54"/>
      <c r="G387" s="20"/>
      <c r="H387" s="76"/>
      <c r="I387" s="54"/>
      <c r="J387" s="20" t="str">
        <f>IF(I387="","",IFERROR(VLOOKUP(I387,Gemeindeverzeichnis!$P$2:$Q$2188,2,FALSE),"Ort bitte manuell eintragen"))</f>
        <v/>
      </c>
      <c r="K387" s="15"/>
      <c r="L387" s="54"/>
      <c r="M387" s="54"/>
      <c r="N387" s="75"/>
      <c r="O387" s="54"/>
      <c r="P387" s="54" t="str">
        <f>IF(O387="","",IFERROR(VLOOKUP(O387,Gemeindeverzeichnis!$P$2:$Q$2188,2,FALSE),"Ort bitte manuell eintragen"))</f>
        <v/>
      </c>
      <c r="Q387" s="15"/>
      <c r="R387" s="20"/>
      <c r="S387" s="44"/>
      <c r="T387" s="20"/>
      <c r="U387" s="15"/>
      <c r="V387" s="55"/>
      <c r="W387" s="56"/>
      <c r="X387" s="56"/>
      <c r="Y387" s="15"/>
      <c r="Z387" s="57"/>
      <c r="AA387" s="15"/>
      <c r="AB387" s="58"/>
      <c r="AC387" s="54"/>
      <c r="AD387" s="15"/>
      <c r="AE387" s="20"/>
      <c r="AF387" s="20"/>
      <c r="AG387" s="16"/>
      <c r="AH387" s="59">
        <f t="shared" si="5"/>
        <v>1900</v>
      </c>
      <c r="AI387" s="59" t="str">
        <f>IF(Tabelle1[[#This Row],[Uhrzeit von]]="","",Tabelle1[[#This Row],[Uhrzeit bis]]-Tabelle1[[#This Row],[Uhrzeit von]])</f>
        <v/>
      </c>
    </row>
    <row r="388" spans="1:35" x14ac:dyDescent="0.25">
      <c r="A388" s="23" t="str">
        <f>IF(Tabelle1[[#This Row],[Unternehmen]]="","",A387+1)</f>
        <v/>
      </c>
      <c r="B3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8" s="15"/>
      <c r="D388" s="20"/>
      <c r="E388" s="54"/>
      <c r="F388" s="54"/>
      <c r="G388" s="20"/>
      <c r="H388" s="76"/>
      <c r="I388" s="54"/>
      <c r="J388" s="20" t="str">
        <f>IF(I388="","",IFERROR(VLOOKUP(I388,Gemeindeverzeichnis!$P$2:$Q$2188,2,FALSE),"Ort bitte manuell eintragen"))</f>
        <v/>
      </c>
      <c r="K388" s="15"/>
      <c r="L388" s="54"/>
      <c r="M388" s="54"/>
      <c r="N388" s="75"/>
      <c r="O388" s="54"/>
      <c r="P388" s="54" t="str">
        <f>IF(O388="","",IFERROR(VLOOKUP(O388,Gemeindeverzeichnis!$P$2:$Q$2188,2,FALSE),"Ort bitte manuell eintragen"))</f>
        <v/>
      </c>
      <c r="Q388" s="15"/>
      <c r="R388" s="20"/>
      <c r="S388" s="44"/>
      <c r="T388" s="20"/>
      <c r="U388" s="15"/>
      <c r="V388" s="55"/>
      <c r="W388" s="56"/>
      <c r="X388" s="56"/>
      <c r="Y388" s="15"/>
      <c r="Z388" s="57"/>
      <c r="AA388" s="15"/>
      <c r="AB388" s="58"/>
      <c r="AC388" s="54"/>
      <c r="AD388" s="15"/>
      <c r="AE388" s="20"/>
      <c r="AF388" s="20"/>
      <c r="AG388" s="16"/>
      <c r="AH388" s="59">
        <f t="shared" si="5"/>
        <v>1900</v>
      </c>
      <c r="AI388" s="59" t="str">
        <f>IF(Tabelle1[[#This Row],[Uhrzeit von]]="","",Tabelle1[[#This Row],[Uhrzeit bis]]-Tabelle1[[#This Row],[Uhrzeit von]])</f>
        <v/>
      </c>
    </row>
    <row r="389" spans="1:35" x14ac:dyDescent="0.25">
      <c r="A389" s="23" t="str">
        <f>IF(Tabelle1[[#This Row],[Unternehmen]]="","",A388+1)</f>
        <v/>
      </c>
      <c r="B3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89" s="15"/>
      <c r="D389" s="20"/>
      <c r="E389" s="54"/>
      <c r="F389" s="54"/>
      <c r="G389" s="20"/>
      <c r="H389" s="76"/>
      <c r="I389" s="54"/>
      <c r="J389" s="20" t="str">
        <f>IF(I389="","",IFERROR(VLOOKUP(I389,Gemeindeverzeichnis!$P$2:$Q$2188,2,FALSE),"Ort bitte manuell eintragen"))</f>
        <v/>
      </c>
      <c r="K389" s="15"/>
      <c r="L389" s="54"/>
      <c r="M389" s="54"/>
      <c r="N389" s="75"/>
      <c r="O389" s="54"/>
      <c r="P389" s="54" t="str">
        <f>IF(O389="","",IFERROR(VLOOKUP(O389,Gemeindeverzeichnis!$P$2:$Q$2188,2,FALSE),"Ort bitte manuell eintragen"))</f>
        <v/>
      </c>
      <c r="Q389" s="15"/>
      <c r="R389" s="20"/>
      <c r="S389" s="44"/>
      <c r="T389" s="20"/>
      <c r="U389" s="15"/>
      <c r="V389" s="55"/>
      <c r="W389" s="56"/>
      <c r="X389" s="56"/>
      <c r="Y389" s="15"/>
      <c r="Z389" s="57"/>
      <c r="AA389" s="15"/>
      <c r="AB389" s="58"/>
      <c r="AC389" s="54"/>
      <c r="AD389" s="15"/>
      <c r="AE389" s="20"/>
      <c r="AF389" s="20"/>
      <c r="AG389" s="16"/>
      <c r="AH389" s="59">
        <f t="shared" si="5"/>
        <v>1900</v>
      </c>
      <c r="AI389" s="59" t="str">
        <f>IF(Tabelle1[[#This Row],[Uhrzeit von]]="","",Tabelle1[[#This Row],[Uhrzeit bis]]-Tabelle1[[#This Row],[Uhrzeit von]])</f>
        <v/>
      </c>
    </row>
    <row r="390" spans="1:35" x14ac:dyDescent="0.25">
      <c r="A390" s="23" t="str">
        <f>IF(Tabelle1[[#This Row],[Unternehmen]]="","",A389+1)</f>
        <v/>
      </c>
      <c r="B3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0" s="15"/>
      <c r="D390" s="20"/>
      <c r="E390" s="54"/>
      <c r="F390" s="54"/>
      <c r="G390" s="20"/>
      <c r="H390" s="76"/>
      <c r="I390" s="54"/>
      <c r="J390" s="20" t="str">
        <f>IF(I390="","",IFERROR(VLOOKUP(I390,Gemeindeverzeichnis!$P$2:$Q$2188,2,FALSE),"Ort bitte manuell eintragen"))</f>
        <v/>
      </c>
      <c r="K390" s="15"/>
      <c r="L390" s="54"/>
      <c r="M390" s="54"/>
      <c r="N390" s="75"/>
      <c r="O390" s="54"/>
      <c r="P390" s="54" t="str">
        <f>IF(O390="","",IFERROR(VLOOKUP(O390,Gemeindeverzeichnis!$P$2:$Q$2188,2,FALSE),"Ort bitte manuell eintragen"))</f>
        <v/>
      </c>
      <c r="Q390" s="15"/>
      <c r="R390" s="20"/>
      <c r="S390" s="44"/>
      <c r="T390" s="20"/>
      <c r="U390" s="15"/>
      <c r="V390" s="55"/>
      <c r="W390" s="56"/>
      <c r="X390" s="56"/>
      <c r="Y390" s="15"/>
      <c r="Z390" s="57"/>
      <c r="AA390" s="15"/>
      <c r="AB390" s="58"/>
      <c r="AC390" s="54"/>
      <c r="AD390" s="15"/>
      <c r="AE390" s="20"/>
      <c r="AF390" s="20"/>
      <c r="AG390" s="16"/>
      <c r="AH390" s="59">
        <f t="shared" si="5"/>
        <v>1900</v>
      </c>
      <c r="AI390" s="59" t="str">
        <f>IF(Tabelle1[[#This Row],[Uhrzeit von]]="","",Tabelle1[[#This Row],[Uhrzeit bis]]-Tabelle1[[#This Row],[Uhrzeit von]])</f>
        <v/>
      </c>
    </row>
    <row r="391" spans="1:35" x14ac:dyDescent="0.25">
      <c r="A391" s="23" t="str">
        <f>IF(Tabelle1[[#This Row],[Unternehmen]]="","",A390+1)</f>
        <v/>
      </c>
      <c r="B3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1" s="15"/>
      <c r="D391" s="20"/>
      <c r="E391" s="54"/>
      <c r="F391" s="54"/>
      <c r="G391" s="20"/>
      <c r="H391" s="76"/>
      <c r="I391" s="54"/>
      <c r="J391" s="20" t="str">
        <f>IF(I391="","",IFERROR(VLOOKUP(I391,Gemeindeverzeichnis!$P$2:$Q$2188,2,FALSE),"Ort bitte manuell eintragen"))</f>
        <v/>
      </c>
      <c r="K391" s="15"/>
      <c r="L391" s="54"/>
      <c r="M391" s="54"/>
      <c r="N391" s="75"/>
      <c r="O391" s="54"/>
      <c r="P391" s="54" t="str">
        <f>IF(O391="","",IFERROR(VLOOKUP(O391,Gemeindeverzeichnis!$P$2:$Q$2188,2,FALSE),"Ort bitte manuell eintragen"))</f>
        <v/>
      </c>
      <c r="Q391" s="15"/>
      <c r="R391" s="20"/>
      <c r="S391" s="44"/>
      <c r="T391" s="20"/>
      <c r="U391" s="15"/>
      <c r="V391" s="55"/>
      <c r="W391" s="56"/>
      <c r="X391" s="56"/>
      <c r="Y391" s="15"/>
      <c r="Z391" s="57"/>
      <c r="AA391" s="15"/>
      <c r="AB391" s="58"/>
      <c r="AC391" s="54"/>
      <c r="AD391" s="15"/>
      <c r="AE391" s="20"/>
      <c r="AF391" s="20"/>
      <c r="AG391" s="16"/>
      <c r="AH391" s="59">
        <f t="shared" si="5"/>
        <v>1900</v>
      </c>
      <c r="AI391" s="59" t="str">
        <f>IF(Tabelle1[[#This Row],[Uhrzeit von]]="","",Tabelle1[[#This Row],[Uhrzeit bis]]-Tabelle1[[#This Row],[Uhrzeit von]])</f>
        <v/>
      </c>
    </row>
    <row r="392" spans="1:35" x14ac:dyDescent="0.25">
      <c r="A392" s="23" t="str">
        <f>IF(Tabelle1[[#This Row],[Unternehmen]]="","",A391+1)</f>
        <v/>
      </c>
      <c r="B3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2" s="15"/>
      <c r="D392" s="20"/>
      <c r="E392" s="54"/>
      <c r="F392" s="54"/>
      <c r="G392" s="20"/>
      <c r="H392" s="76"/>
      <c r="I392" s="54"/>
      <c r="J392" s="20" t="str">
        <f>IF(I392="","",IFERROR(VLOOKUP(I392,Gemeindeverzeichnis!$P$2:$Q$2188,2,FALSE),"Ort bitte manuell eintragen"))</f>
        <v/>
      </c>
      <c r="K392" s="15"/>
      <c r="L392" s="54"/>
      <c r="M392" s="54"/>
      <c r="N392" s="75"/>
      <c r="O392" s="54"/>
      <c r="P392" s="54" t="str">
        <f>IF(O392="","",IFERROR(VLOOKUP(O392,Gemeindeverzeichnis!$P$2:$Q$2188,2,FALSE),"Ort bitte manuell eintragen"))</f>
        <v/>
      </c>
      <c r="Q392" s="15"/>
      <c r="R392" s="20"/>
      <c r="S392" s="44"/>
      <c r="T392" s="20"/>
      <c r="U392" s="15"/>
      <c r="V392" s="55"/>
      <c r="W392" s="56"/>
      <c r="X392" s="56"/>
      <c r="Y392" s="15"/>
      <c r="Z392" s="57"/>
      <c r="AA392" s="15"/>
      <c r="AB392" s="58"/>
      <c r="AC392" s="54"/>
      <c r="AD392" s="15"/>
      <c r="AE392" s="20"/>
      <c r="AF392" s="20"/>
      <c r="AG392" s="16"/>
      <c r="AH392" s="59">
        <f t="shared" si="5"/>
        <v>1900</v>
      </c>
      <c r="AI392" s="59" t="str">
        <f>IF(Tabelle1[[#This Row],[Uhrzeit von]]="","",Tabelle1[[#This Row],[Uhrzeit bis]]-Tabelle1[[#This Row],[Uhrzeit von]])</f>
        <v/>
      </c>
    </row>
    <row r="393" spans="1:35" x14ac:dyDescent="0.25">
      <c r="A393" s="23" t="str">
        <f>IF(Tabelle1[[#This Row],[Unternehmen]]="","",A392+1)</f>
        <v/>
      </c>
      <c r="B3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3" s="15"/>
      <c r="D393" s="20"/>
      <c r="E393" s="54"/>
      <c r="F393" s="54"/>
      <c r="G393" s="20"/>
      <c r="H393" s="76"/>
      <c r="I393" s="54"/>
      <c r="J393" s="20" t="str">
        <f>IF(I393="","",IFERROR(VLOOKUP(I393,Gemeindeverzeichnis!$P$2:$Q$2188,2,FALSE),"Ort bitte manuell eintragen"))</f>
        <v/>
      </c>
      <c r="K393" s="15"/>
      <c r="L393" s="54"/>
      <c r="M393" s="54"/>
      <c r="N393" s="75"/>
      <c r="O393" s="54"/>
      <c r="P393" s="54" t="str">
        <f>IF(O393="","",IFERROR(VLOOKUP(O393,Gemeindeverzeichnis!$P$2:$Q$2188,2,FALSE),"Ort bitte manuell eintragen"))</f>
        <v/>
      </c>
      <c r="Q393" s="15"/>
      <c r="R393" s="20"/>
      <c r="S393" s="44"/>
      <c r="T393" s="20"/>
      <c r="U393" s="15"/>
      <c r="V393" s="55"/>
      <c r="W393" s="56"/>
      <c r="X393" s="56"/>
      <c r="Y393" s="15"/>
      <c r="Z393" s="57"/>
      <c r="AA393" s="15"/>
      <c r="AB393" s="58"/>
      <c r="AC393" s="54"/>
      <c r="AD393" s="15"/>
      <c r="AE393" s="20"/>
      <c r="AF393" s="20"/>
      <c r="AG393" s="16"/>
      <c r="AH393" s="59">
        <f t="shared" si="5"/>
        <v>1900</v>
      </c>
      <c r="AI393" s="59" t="str">
        <f>IF(Tabelle1[[#This Row],[Uhrzeit von]]="","",Tabelle1[[#This Row],[Uhrzeit bis]]-Tabelle1[[#This Row],[Uhrzeit von]])</f>
        <v/>
      </c>
    </row>
    <row r="394" spans="1:35" x14ac:dyDescent="0.25">
      <c r="A394" s="23" t="str">
        <f>IF(Tabelle1[[#This Row],[Unternehmen]]="","",A393+1)</f>
        <v/>
      </c>
      <c r="B3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4" s="15"/>
      <c r="D394" s="20"/>
      <c r="E394" s="54"/>
      <c r="F394" s="54"/>
      <c r="G394" s="20"/>
      <c r="H394" s="76"/>
      <c r="I394" s="54"/>
      <c r="J394" s="20" t="str">
        <f>IF(I394="","",IFERROR(VLOOKUP(I394,Gemeindeverzeichnis!$P$2:$Q$2188,2,FALSE),"Ort bitte manuell eintragen"))</f>
        <v/>
      </c>
      <c r="K394" s="15"/>
      <c r="L394" s="54"/>
      <c r="M394" s="54"/>
      <c r="N394" s="75"/>
      <c r="O394" s="54"/>
      <c r="P394" s="54" t="str">
        <f>IF(O394="","",IFERROR(VLOOKUP(O394,Gemeindeverzeichnis!$P$2:$Q$2188,2,FALSE),"Ort bitte manuell eintragen"))</f>
        <v/>
      </c>
      <c r="Q394" s="15"/>
      <c r="R394" s="20"/>
      <c r="S394" s="44"/>
      <c r="T394" s="20"/>
      <c r="U394" s="15"/>
      <c r="V394" s="55"/>
      <c r="W394" s="56"/>
      <c r="X394" s="56"/>
      <c r="Y394" s="15"/>
      <c r="Z394" s="57"/>
      <c r="AA394" s="15"/>
      <c r="AB394" s="58"/>
      <c r="AC394" s="54"/>
      <c r="AD394" s="15"/>
      <c r="AE394" s="20"/>
      <c r="AF394" s="20"/>
      <c r="AG394" s="16"/>
      <c r="AH394" s="59">
        <f t="shared" si="5"/>
        <v>1900</v>
      </c>
      <c r="AI394" s="59" t="str">
        <f>IF(Tabelle1[[#This Row],[Uhrzeit von]]="","",Tabelle1[[#This Row],[Uhrzeit bis]]-Tabelle1[[#This Row],[Uhrzeit von]])</f>
        <v/>
      </c>
    </row>
    <row r="395" spans="1:35" x14ac:dyDescent="0.25">
      <c r="A395" s="23" t="str">
        <f>IF(Tabelle1[[#This Row],[Unternehmen]]="","",A394+1)</f>
        <v/>
      </c>
      <c r="B3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5" s="15"/>
      <c r="D395" s="20"/>
      <c r="E395" s="54"/>
      <c r="F395" s="54"/>
      <c r="G395" s="20"/>
      <c r="H395" s="76"/>
      <c r="I395" s="54"/>
      <c r="J395" s="20" t="str">
        <f>IF(I395="","",IFERROR(VLOOKUP(I395,Gemeindeverzeichnis!$P$2:$Q$2188,2,FALSE),"Ort bitte manuell eintragen"))</f>
        <v/>
      </c>
      <c r="K395" s="15"/>
      <c r="L395" s="54"/>
      <c r="M395" s="54"/>
      <c r="N395" s="75"/>
      <c r="O395" s="54"/>
      <c r="P395" s="54" t="str">
        <f>IF(O395="","",IFERROR(VLOOKUP(O395,Gemeindeverzeichnis!$P$2:$Q$2188,2,FALSE),"Ort bitte manuell eintragen"))</f>
        <v/>
      </c>
      <c r="Q395" s="15"/>
      <c r="R395" s="20"/>
      <c r="S395" s="44"/>
      <c r="T395" s="20"/>
      <c r="U395" s="15"/>
      <c r="V395" s="55"/>
      <c r="W395" s="56"/>
      <c r="X395" s="56"/>
      <c r="Y395" s="15"/>
      <c r="Z395" s="57"/>
      <c r="AA395" s="15"/>
      <c r="AB395" s="58"/>
      <c r="AC395" s="54"/>
      <c r="AD395" s="15"/>
      <c r="AE395" s="20"/>
      <c r="AF395" s="20"/>
      <c r="AG395" s="16"/>
      <c r="AH395" s="59">
        <f t="shared" si="5"/>
        <v>1900</v>
      </c>
      <c r="AI395" s="59" t="str">
        <f>IF(Tabelle1[[#This Row],[Uhrzeit von]]="","",Tabelle1[[#This Row],[Uhrzeit bis]]-Tabelle1[[#This Row],[Uhrzeit von]])</f>
        <v/>
      </c>
    </row>
    <row r="396" spans="1:35" x14ac:dyDescent="0.25">
      <c r="A396" s="23" t="str">
        <f>IF(Tabelle1[[#This Row],[Unternehmen]]="","",A395+1)</f>
        <v/>
      </c>
      <c r="B3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6" s="15"/>
      <c r="D396" s="20"/>
      <c r="E396" s="54"/>
      <c r="F396" s="54"/>
      <c r="G396" s="20"/>
      <c r="H396" s="76"/>
      <c r="I396" s="54"/>
      <c r="J396" s="20" t="str">
        <f>IF(I396="","",IFERROR(VLOOKUP(I396,Gemeindeverzeichnis!$P$2:$Q$2188,2,FALSE),"Ort bitte manuell eintragen"))</f>
        <v/>
      </c>
      <c r="K396" s="15"/>
      <c r="L396" s="54"/>
      <c r="M396" s="54"/>
      <c r="N396" s="75"/>
      <c r="O396" s="54"/>
      <c r="P396" s="54" t="str">
        <f>IF(O396="","",IFERROR(VLOOKUP(O396,Gemeindeverzeichnis!$P$2:$Q$2188,2,FALSE),"Ort bitte manuell eintragen"))</f>
        <v/>
      </c>
      <c r="Q396" s="15"/>
      <c r="R396" s="20"/>
      <c r="S396" s="44"/>
      <c r="T396" s="20"/>
      <c r="U396" s="15"/>
      <c r="V396" s="55"/>
      <c r="W396" s="56"/>
      <c r="X396" s="56"/>
      <c r="Y396" s="15"/>
      <c r="Z396" s="57"/>
      <c r="AA396" s="15"/>
      <c r="AB396" s="58"/>
      <c r="AC396" s="54"/>
      <c r="AD396" s="15"/>
      <c r="AE396" s="20"/>
      <c r="AF396" s="20"/>
      <c r="AG396" s="16"/>
      <c r="AH396" s="59">
        <f t="shared" ref="AH396:AH459" si="6">YEAR(V396)</f>
        <v>1900</v>
      </c>
      <c r="AI396" s="59" t="str">
        <f>IF(Tabelle1[[#This Row],[Uhrzeit von]]="","",Tabelle1[[#This Row],[Uhrzeit bis]]-Tabelle1[[#This Row],[Uhrzeit von]])</f>
        <v/>
      </c>
    </row>
    <row r="397" spans="1:35" x14ac:dyDescent="0.25">
      <c r="A397" s="23" t="str">
        <f>IF(Tabelle1[[#This Row],[Unternehmen]]="","",A396+1)</f>
        <v/>
      </c>
      <c r="B3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7" s="15"/>
      <c r="D397" s="20"/>
      <c r="E397" s="54"/>
      <c r="F397" s="54"/>
      <c r="G397" s="20"/>
      <c r="H397" s="76"/>
      <c r="I397" s="54"/>
      <c r="J397" s="20" t="str">
        <f>IF(I397="","",IFERROR(VLOOKUP(I397,Gemeindeverzeichnis!$P$2:$Q$2188,2,FALSE),"Ort bitte manuell eintragen"))</f>
        <v/>
      </c>
      <c r="K397" s="15"/>
      <c r="L397" s="54"/>
      <c r="M397" s="54"/>
      <c r="N397" s="75"/>
      <c r="O397" s="54"/>
      <c r="P397" s="54" t="str">
        <f>IF(O397="","",IFERROR(VLOOKUP(O397,Gemeindeverzeichnis!$P$2:$Q$2188,2,FALSE),"Ort bitte manuell eintragen"))</f>
        <v/>
      </c>
      <c r="Q397" s="15"/>
      <c r="R397" s="20"/>
      <c r="S397" s="44"/>
      <c r="T397" s="20"/>
      <c r="U397" s="15"/>
      <c r="V397" s="55"/>
      <c r="W397" s="56"/>
      <c r="X397" s="56"/>
      <c r="Y397" s="15"/>
      <c r="Z397" s="57"/>
      <c r="AA397" s="15"/>
      <c r="AB397" s="58"/>
      <c r="AC397" s="54"/>
      <c r="AD397" s="15"/>
      <c r="AE397" s="20"/>
      <c r="AF397" s="20"/>
      <c r="AG397" s="16"/>
      <c r="AH397" s="59">
        <f t="shared" si="6"/>
        <v>1900</v>
      </c>
      <c r="AI397" s="59" t="str">
        <f>IF(Tabelle1[[#This Row],[Uhrzeit von]]="","",Tabelle1[[#This Row],[Uhrzeit bis]]-Tabelle1[[#This Row],[Uhrzeit von]])</f>
        <v/>
      </c>
    </row>
    <row r="398" spans="1:35" x14ac:dyDescent="0.25">
      <c r="A398" s="23" t="str">
        <f>IF(Tabelle1[[#This Row],[Unternehmen]]="","",A397+1)</f>
        <v/>
      </c>
      <c r="B3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8" s="15"/>
      <c r="D398" s="20"/>
      <c r="E398" s="54"/>
      <c r="F398" s="54"/>
      <c r="G398" s="20"/>
      <c r="H398" s="76"/>
      <c r="I398" s="54"/>
      <c r="J398" s="20" t="str">
        <f>IF(I398="","",IFERROR(VLOOKUP(I398,Gemeindeverzeichnis!$P$2:$Q$2188,2,FALSE),"Ort bitte manuell eintragen"))</f>
        <v/>
      </c>
      <c r="K398" s="15"/>
      <c r="L398" s="54"/>
      <c r="M398" s="54"/>
      <c r="N398" s="75"/>
      <c r="O398" s="54"/>
      <c r="P398" s="54" t="str">
        <f>IF(O398="","",IFERROR(VLOOKUP(O398,Gemeindeverzeichnis!$P$2:$Q$2188,2,FALSE),"Ort bitte manuell eintragen"))</f>
        <v/>
      </c>
      <c r="Q398" s="15"/>
      <c r="R398" s="20"/>
      <c r="S398" s="44"/>
      <c r="T398" s="20"/>
      <c r="U398" s="15"/>
      <c r="V398" s="55"/>
      <c r="W398" s="56"/>
      <c r="X398" s="56"/>
      <c r="Y398" s="15"/>
      <c r="Z398" s="57"/>
      <c r="AA398" s="15"/>
      <c r="AB398" s="58"/>
      <c r="AC398" s="54"/>
      <c r="AD398" s="15"/>
      <c r="AE398" s="20"/>
      <c r="AF398" s="20"/>
      <c r="AG398" s="16"/>
      <c r="AH398" s="59">
        <f t="shared" si="6"/>
        <v>1900</v>
      </c>
      <c r="AI398" s="59" t="str">
        <f>IF(Tabelle1[[#This Row],[Uhrzeit von]]="","",Tabelle1[[#This Row],[Uhrzeit bis]]-Tabelle1[[#This Row],[Uhrzeit von]])</f>
        <v/>
      </c>
    </row>
    <row r="399" spans="1:35" x14ac:dyDescent="0.25">
      <c r="A399" s="23" t="str">
        <f>IF(Tabelle1[[#This Row],[Unternehmen]]="","",A398+1)</f>
        <v/>
      </c>
      <c r="B3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399" s="15"/>
      <c r="D399" s="20"/>
      <c r="E399" s="54"/>
      <c r="F399" s="54"/>
      <c r="G399" s="20"/>
      <c r="H399" s="76"/>
      <c r="I399" s="54"/>
      <c r="J399" s="20" t="str">
        <f>IF(I399="","",IFERROR(VLOOKUP(I399,Gemeindeverzeichnis!$P$2:$Q$2188,2,FALSE),"Ort bitte manuell eintragen"))</f>
        <v/>
      </c>
      <c r="K399" s="15"/>
      <c r="L399" s="54"/>
      <c r="M399" s="54"/>
      <c r="N399" s="75"/>
      <c r="O399" s="54"/>
      <c r="P399" s="54" t="str">
        <f>IF(O399="","",IFERROR(VLOOKUP(O399,Gemeindeverzeichnis!$P$2:$Q$2188,2,FALSE),"Ort bitte manuell eintragen"))</f>
        <v/>
      </c>
      <c r="Q399" s="15"/>
      <c r="R399" s="20"/>
      <c r="S399" s="44"/>
      <c r="T399" s="20"/>
      <c r="U399" s="15"/>
      <c r="V399" s="55"/>
      <c r="W399" s="56"/>
      <c r="X399" s="56"/>
      <c r="Y399" s="15"/>
      <c r="Z399" s="57"/>
      <c r="AA399" s="15"/>
      <c r="AB399" s="58"/>
      <c r="AC399" s="54"/>
      <c r="AD399" s="15"/>
      <c r="AE399" s="20"/>
      <c r="AF399" s="20"/>
      <c r="AG399" s="16"/>
      <c r="AH399" s="59">
        <f t="shared" si="6"/>
        <v>1900</v>
      </c>
      <c r="AI399" s="59" t="str">
        <f>IF(Tabelle1[[#This Row],[Uhrzeit von]]="","",Tabelle1[[#This Row],[Uhrzeit bis]]-Tabelle1[[#This Row],[Uhrzeit von]])</f>
        <v/>
      </c>
    </row>
    <row r="400" spans="1:35" x14ac:dyDescent="0.25">
      <c r="A400" s="23" t="str">
        <f>IF(Tabelle1[[#This Row],[Unternehmen]]="","",A399+1)</f>
        <v/>
      </c>
      <c r="B4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0" s="15"/>
      <c r="D400" s="20"/>
      <c r="E400" s="54"/>
      <c r="F400" s="54"/>
      <c r="G400" s="20"/>
      <c r="H400" s="76"/>
      <c r="I400" s="54"/>
      <c r="J400" s="20" t="str">
        <f>IF(I400="","",IFERROR(VLOOKUP(I400,Gemeindeverzeichnis!$P$2:$Q$2188,2,FALSE),"Ort bitte manuell eintragen"))</f>
        <v/>
      </c>
      <c r="K400" s="15"/>
      <c r="L400" s="54"/>
      <c r="M400" s="54"/>
      <c r="N400" s="75"/>
      <c r="O400" s="54"/>
      <c r="P400" s="54" t="str">
        <f>IF(O400="","",IFERROR(VLOOKUP(O400,Gemeindeverzeichnis!$P$2:$Q$2188,2,FALSE),"Ort bitte manuell eintragen"))</f>
        <v/>
      </c>
      <c r="Q400" s="15"/>
      <c r="R400" s="20"/>
      <c r="S400" s="44"/>
      <c r="T400" s="20"/>
      <c r="U400" s="15"/>
      <c r="V400" s="55"/>
      <c r="W400" s="56"/>
      <c r="X400" s="56"/>
      <c r="Y400" s="15"/>
      <c r="Z400" s="57"/>
      <c r="AA400" s="15"/>
      <c r="AB400" s="58"/>
      <c r="AC400" s="54"/>
      <c r="AD400" s="15"/>
      <c r="AE400" s="20"/>
      <c r="AF400" s="20"/>
      <c r="AG400" s="16"/>
      <c r="AH400" s="59">
        <f t="shared" si="6"/>
        <v>1900</v>
      </c>
      <c r="AI400" s="59" t="str">
        <f>IF(Tabelle1[[#This Row],[Uhrzeit von]]="","",Tabelle1[[#This Row],[Uhrzeit bis]]-Tabelle1[[#This Row],[Uhrzeit von]])</f>
        <v/>
      </c>
    </row>
    <row r="401" spans="1:35" x14ac:dyDescent="0.25">
      <c r="A401" s="23" t="str">
        <f>IF(Tabelle1[[#This Row],[Unternehmen]]="","",A400+1)</f>
        <v/>
      </c>
      <c r="B4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1" s="15"/>
      <c r="D401" s="20"/>
      <c r="E401" s="54"/>
      <c r="F401" s="54"/>
      <c r="G401" s="20"/>
      <c r="H401" s="76"/>
      <c r="I401" s="54"/>
      <c r="J401" s="20" t="str">
        <f>IF(I401="","",IFERROR(VLOOKUP(I401,Gemeindeverzeichnis!$P$2:$Q$2188,2,FALSE),"Ort bitte manuell eintragen"))</f>
        <v/>
      </c>
      <c r="K401" s="15"/>
      <c r="L401" s="54"/>
      <c r="M401" s="54"/>
      <c r="N401" s="75"/>
      <c r="O401" s="54"/>
      <c r="P401" s="54" t="str">
        <f>IF(O401="","",IFERROR(VLOOKUP(O401,Gemeindeverzeichnis!$P$2:$Q$2188,2,FALSE),"Ort bitte manuell eintragen"))</f>
        <v/>
      </c>
      <c r="Q401" s="15"/>
      <c r="R401" s="20"/>
      <c r="S401" s="44"/>
      <c r="T401" s="20"/>
      <c r="U401" s="15"/>
      <c r="V401" s="55"/>
      <c r="W401" s="56"/>
      <c r="X401" s="56"/>
      <c r="Y401" s="15"/>
      <c r="Z401" s="57"/>
      <c r="AA401" s="15"/>
      <c r="AB401" s="58"/>
      <c r="AC401" s="54"/>
      <c r="AD401" s="15"/>
      <c r="AE401" s="20"/>
      <c r="AF401" s="20"/>
      <c r="AG401" s="16"/>
      <c r="AH401" s="59">
        <f t="shared" si="6"/>
        <v>1900</v>
      </c>
      <c r="AI401" s="59" t="str">
        <f>IF(Tabelle1[[#This Row],[Uhrzeit von]]="","",Tabelle1[[#This Row],[Uhrzeit bis]]-Tabelle1[[#This Row],[Uhrzeit von]])</f>
        <v/>
      </c>
    </row>
    <row r="402" spans="1:35" x14ac:dyDescent="0.25">
      <c r="A402" s="23" t="str">
        <f>IF(Tabelle1[[#This Row],[Unternehmen]]="","",A401+1)</f>
        <v/>
      </c>
      <c r="B4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2" s="15"/>
      <c r="D402" s="20"/>
      <c r="E402" s="54"/>
      <c r="F402" s="54"/>
      <c r="G402" s="20"/>
      <c r="H402" s="76"/>
      <c r="I402" s="54"/>
      <c r="J402" s="20" t="str">
        <f>IF(I402="","",IFERROR(VLOOKUP(I402,Gemeindeverzeichnis!$P$2:$Q$2188,2,FALSE),"Ort bitte manuell eintragen"))</f>
        <v/>
      </c>
      <c r="K402" s="15"/>
      <c r="L402" s="54"/>
      <c r="M402" s="54"/>
      <c r="N402" s="75"/>
      <c r="O402" s="54"/>
      <c r="P402" s="54" t="str">
        <f>IF(O402="","",IFERROR(VLOOKUP(O402,Gemeindeverzeichnis!$P$2:$Q$2188,2,FALSE),"Ort bitte manuell eintragen"))</f>
        <v/>
      </c>
      <c r="Q402" s="15"/>
      <c r="R402" s="20"/>
      <c r="S402" s="44"/>
      <c r="T402" s="20"/>
      <c r="U402" s="15"/>
      <c r="V402" s="55"/>
      <c r="W402" s="56"/>
      <c r="X402" s="56"/>
      <c r="Y402" s="15"/>
      <c r="Z402" s="57"/>
      <c r="AA402" s="15"/>
      <c r="AB402" s="58"/>
      <c r="AC402" s="54"/>
      <c r="AD402" s="15"/>
      <c r="AE402" s="20"/>
      <c r="AF402" s="20"/>
      <c r="AG402" s="16"/>
      <c r="AH402" s="59">
        <f t="shared" si="6"/>
        <v>1900</v>
      </c>
      <c r="AI402" s="59" t="str">
        <f>IF(Tabelle1[[#This Row],[Uhrzeit von]]="","",Tabelle1[[#This Row],[Uhrzeit bis]]-Tabelle1[[#This Row],[Uhrzeit von]])</f>
        <v/>
      </c>
    </row>
    <row r="403" spans="1:35" x14ac:dyDescent="0.25">
      <c r="A403" s="23" t="str">
        <f>IF(Tabelle1[[#This Row],[Unternehmen]]="","",A402+1)</f>
        <v/>
      </c>
      <c r="B4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3" s="15"/>
      <c r="D403" s="20"/>
      <c r="E403" s="54"/>
      <c r="F403" s="54"/>
      <c r="G403" s="20"/>
      <c r="H403" s="76"/>
      <c r="I403" s="54"/>
      <c r="J403" s="20" t="str">
        <f>IF(I403="","",IFERROR(VLOOKUP(I403,Gemeindeverzeichnis!$P$2:$Q$2188,2,FALSE),"Ort bitte manuell eintragen"))</f>
        <v/>
      </c>
      <c r="K403" s="15"/>
      <c r="L403" s="54"/>
      <c r="M403" s="54"/>
      <c r="N403" s="75"/>
      <c r="O403" s="54"/>
      <c r="P403" s="54" t="str">
        <f>IF(O403="","",IFERROR(VLOOKUP(O403,Gemeindeverzeichnis!$P$2:$Q$2188,2,FALSE),"Ort bitte manuell eintragen"))</f>
        <v/>
      </c>
      <c r="Q403" s="15"/>
      <c r="R403" s="20"/>
      <c r="S403" s="44"/>
      <c r="T403" s="20"/>
      <c r="U403" s="15"/>
      <c r="V403" s="55"/>
      <c r="W403" s="56"/>
      <c r="X403" s="56"/>
      <c r="Y403" s="15"/>
      <c r="Z403" s="57"/>
      <c r="AA403" s="15"/>
      <c r="AB403" s="58"/>
      <c r="AC403" s="54"/>
      <c r="AD403" s="15"/>
      <c r="AE403" s="20"/>
      <c r="AF403" s="20"/>
      <c r="AG403" s="16"/>
      <c r="AH403" s="59">
        <f t="shared" si="6"/>
        <v>1900</v>
      </c>
      <c r="AI403" s="59" t="str">
        <f>IF(Tabelle1[[#This Row],[Uhrzeit von]]="","",Tabelle1[[#This Row],[Uhrzeit bis]]-Tabelle1[[#This Row],[Uhrzeit von]])</f>
        <v/>
      </c>
    </row>
    <row r="404" spans="1:35" x14ac:dyDescent="0.25">
      <c r="A404" s="23" t="str">
        <f>IF(Tabelle1[[#This Row],[Unternehmen]]="","",A403+1)</f>
        <v/>
      </c>
      <c r="B4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4" s="15"/>
      <c r="D404" s="20"/>
      <c r="E404" s="54"/>
      <c r="F404" s="54"/>
      <c r="G404" s="20"/>
      <c r="H404" s="76"/>
      <c r="I404" s="54"/>
      <c r="J404" s="20" t="str">
        <f>IF(I404="","",IFERROR(VLOOKUP(I404,Gemeindeverzeichnis!$P$2:$Q$2188,2,FALSE),"Ort bitte manuell eintragen"))</f>
        <v/>
      </c>
      <c r="K404" s="15"/>
      <c r="L404" s="54"/>
      <c r="M404" s="54"/>
      <c r="N404" s="75"/>
      <c r="O404" s="54"/>
      <c r="P404" s="54" t="str">
        <f>IF(O404="","",IFERROR(VLOOKUP(O404,Gemeindeverzeichnis!$P$2:$Q$2188,2,FALSE),"Ort bitte manuell eintragen"))</f>
        <v/>
      </c>
      <c r="Q404" s="15"/>
      <c r="R404" s="20"/>
      <c r="S404" s="44"/>
      <c r="T404" s="20"/>
      <c r="U404" s="15"/>
      <c r="V404" s="55"/>
      <c r="W404" s="56"/>
      <c r="X404" s="56"/>
      <c r="Y404" s="15"/>
      <c r="Z404" s="57"/>
      <c r="AA404" s="15"/>
      <c r="AB404" s="58"/>
      <c r="AC404" s="54"/>
      <c r="AD404" s="15"/>
      <c r="AE404" s="20"/>
      <c r="AF404" s="20"/>
      <c r="AG404" s="16"/>
      <c r="AH404" s="59">
        <f t="shared" si="6"/>
        <v>1900</v>
      </c>
      <c r="AI404" s="59" t="str">
        <f>IF(Tabelle1[[#This Row],[Uhrzeit von]]="","",Tabelle1[[#This Row],[Uhrzeit bis]]-Tabelle1[[#This Row],[Uhrzeit von]])</f>
        <v/>
      </c>
    </row>
    <row r="405" spans="1:35" x14ac:dyDescent="0.25">
      <c r="A405" s="23" t="str">
        <f>IF(Tabelle1[[#This Row],[Unternehmen]]="","",A404+1)</f>
        <v/>
      </c>
      <c r="B4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5" s="15"/>
      <c r="D405" s="20"/>
      <c r="E405" s="54"/>
      <c r="F405" s="54"/>
      <c r="G405" s="20"/>
      <c r="H405" s="76"/>
      <c r="I405" s="54"/>
      <c r="J405" s="20" t="str">
        <f>IF(I405="","",IFERROR(VLOOKUP(I405,Gemeindeverzeichnis!$P$2:$Q$2188,2,FALSE),"Ort bitte manuell eintragen"))</f>
        <v/>
      </c>
      <c r="K405" s="15"/>
      <c r="L405" s="54"/>
      <c r="M405" s="54"/>
      <c r="N405" s="75"/>
      <c r="O405" s="54"/>
      <c r="P405" s="54" t="str">
        <f>IF(O405="","",IFERROR(VLOOKUP(O405,Gemeindeverzeichnis!$P$2:$Q$2188,2,FALSE),"Ort bitte manuell eintragen"))</f>
        <v/>
      </c>
      <c r="Q405" s="15"/>
      <c r="R405" s="20"/>
      <c r="S405" s="44"/>
      <c r="T405" s="20"/>
      <c r="U405" s="15"/>
      <c r="V405" s="55"/>
      <c r="W405" s="56"/>
      <c r="X405" s="56"/>
      <c r="Y405" s="15"/>
      <c r="Z405" s="57"/>
      <c r="AA405" s="15"/>
      <c r="AB405" s="58"/>
      <c r="AC405" s="54"/>
      <c r="AD405" s="15"/>
      <c r="AE405" s="20"/>
      <c r="AF405" s="20"/>
      <c r="AG405" s="16"/>
      <c r="AH405" s="59">
        <f t="shared" si="6"/>
        <v>1900</v>
      </c>
      <c r="AI405" s="59" t="str">
        <f>IF(Tabelle1[[#This Row],[Uhrzeit von]]="","",Tabelle1[[#This Row],[Uhrzeit bis]]-Tabelle1[[#This Row],[Uhrzeit von]])</f>
        <v/>
      </c>
    </row>
    <row r="406" spans="1:35" x14ac:dyDescent="0.25">
      <c r="A406" s="23" t="str">
        <f>IF(Tabelle1[[#This Row],[Unternehmen]]="","",A405+1)</f>
        <v/>
      </c>
      <c r="B4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6" s="15"/>
      <c r="D406" s="20"/>
      <c r="E406" s="54"/>
      <c r="F406" s="54"/>
      <c r="G406" s="20"/>
      <c r="H406" s="76"/>
      <c r="I406" s="54"/>
      <c r="J406" s="20" t="str">
        <f>IF(I406="","",IFERROR(VLOOKUP(I406,Gemeindeverzeichnis!$P$2:$Q$2188,2,FALSE),"Ort bitte manuell eintragen"))</f>
        <v/>
      </c>
      <c r="K406" s="15"/>
      <c r="L406" s="54"/>
      <c r="M406" s="54"/>
      <c r="N406" s="75"/>
      <c r="O406" s="54"/>
      <c r="P406" s="54" t="str">
        <f>IF(O406="","",IFERROR(VLOOKUP(O406,Gemeindeverzeichnis!$P$2:$Q$2188,2,FALSE),"Ort bitte manuell eintragen"))</f>
        <v/>
      </c>
      <c r="Q406" s="15"/>
      <c r="R406" s="20"/>
      <c r="S406" s="44"/>
      <c r="T406" s="20"/>
      <c r="U406" s="15"/>
      <c r="V406" s="55"/>
      <c r="W406" s="56"/>
      <c r="X406" s="56"/>
      <c r="Y406" s="15"/>
      <c r="Z406" s="57"/>
      <c r="AA406" s="15"/>
      <c r="AB406" s="58"/>
      <c r="AC406" s="54"/>
      <c r="AD406" s="15"/>
      <c r="AE406" s="20"/>
      <c r="AF406" s="20"/>
      <c r="AG406" s="16"/>
      <c r="AH406" s="59">
        <f t="shared" si="6"/>
        <v>1900</v>
      </c>
      <c r="AI406" s="59" t="str">
        <f>IF(Tabelle1[[#This Row],[Uhrzeit von]]="","",Tabelle1[[#This Row],[Uhrzeit bis]]-Tabelle1[[#This Row],[Uhrzeit von]])</f>
        <v/>
      </c>
    </row>
    <row r="407" spans="1:35" x14ac:dyDescent="0.25">
      <c r="A407" s="23" t="str">
        <f>IF(Tabelle1[[#This Row],[Unternehmen]]="","",A406+1)</f>
        <v/>
      </c>
      <c r="B4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7" s="15"/>
      <c r="D407" s="20"/>
      <c r="E407" s="54"/>
      <c r="F407" s="54"/>
      <c r="G407" s="20"/>
      <c r="H407" s="76"/>
      <c r="I407" s="54"/>
      <c r="J407" s="20" t="str">
        <f>IF(I407="","",IFERROR(VLOOKUP(I407,Gemeindeverzeichnis!$P$2:$Q$2188,2,FALSE),"Ort bitte manuell eintragen"))</f>
        <v/>
      </c>
      <c r="K407" s="15"/>
      <c r="L407" s="54"/>
      <c r="M407" s="54"/>
      <c r="N407" s="75"/>
      <c r="O407" s="54"/>
      <c r="P407" s="54" t="str">
        <f>IF(O407="","",IFERROR(VLOOKUP(O407,Gemeindeverzeichnis!$P$2:$Q$2188,2,FALSE),"Ort bitte manuell eintragen"))</f>
        <v/>
      </c>
      <c r="Q407" s="15"/>
      <c r="R407" s="20"/>
      <c r="S407" s="44"/>
      <c r="T407" s="20"/>
      <c r="U407" s="15"/>
      <c r="V407" s="55"/>
      <c r="W407" s="56"/>
      <c r="X407" s="56"/>
      <c r="Y407" s="15"/>
      <c r="Z407" s="57"/>
      <c r="AA407" s="15"/>
      <c r="AB407" s="58"/>
      <c r="AC407" s="54"/>
      <c r="AD407" s="15"/>
      <c r="AE407" s="20"/>
      <c r="AF407" s="20"/>
      <c r="AG407" s="16"/>
      <c r="AH407" s="59">
        <f t="shared" si="6"/>
        <v>1900</v>
      </c>
      <c r="AI407" s="59" t="str">
        <f>IF(Tabelle1[[#This Row],[Uhrzeit von]]="","",Tabelle1[[#This Row],[Uhrzeit bis]]-Tabelle1[[#This Row],[Uhrzeit von]])</f>
        <v/>
      </c>
    </row>
    <row r="408" spans="1:35" x14ac:dyDescent="0.25">
      <c r="A408" s="23" t="str">
        <f>IF(Tabelle1[[#This Row],[Unternehmen]]="","",A407+1)</f>
        <v/>
      </c>
      <c r="B4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8" s="15"/>
      <c r="D408" s="20"/>
      <c r="E408" s="54"/>
      <c r="F408" s="54"/>
      <c r="G408" s="20"/>
      <c r="H408" s="76"/>
      <c r="I408" s="54"/>
      <c r="J408" s="20" t="str">
        <f>IF(I408="","",IFERROR(VLOOKUP(I408,Gemeindeverzeichnis!$P$2:$Q$2188,2,FALSE),"Ort bitte manuell eintragen"))</f>
        <v/>
      </c>
      <c r="K408" s="15"/>
      <c r="L408" s="54"/>
      <c r="M408" s="54"/>
      <c r="N408" s="75"/>
      <c r="O408" s="54"/>
      <c r="P408" s="54" t="str">
        <f>IF(O408="","",IFERROR(VLOOKUP(O408,Gemeindeverzeichnis!$P$2:$Q$2188,2,FALSE),"Ort bitte manuell eintragen"))</f>
        <v/>
      </c>
      <c r="Q408" s="15"/>
      <c r="R408" s="20"/>
      <c r="S408" s="44"/>
      <c r="T408" s="20"/>
      <c r="U408" s="15"/>
      <c r="V408" s="55"/>
      <c r="W408" s="56"/>
      <c r="X408" s="56"/>
      <c r="Y408" s="15"/>
      <c r="Z408" s="57"/>
      <c r="AA408" s="15"/>
      <c r="AB408" s="58"/>
      <c r="AC408" s="54"/>
      <c r="AD408" s="15"/>
      <c r="AE408" s="20"/>
      <c r="AF408" s="20"/>
      <c r="AG408" s="16"/>
      <c r="AH408" s="59">
        <f t="shared" si="6"/>
        <v>1900</v>
      </c>
      <c r="AI408" s="59" t="str">
        <f>IF(Tabelle1[[#This Row],[Uhrzeit von]]="","",Tabelle1[[#This Row],[Uhrzeit bis]]-Tabelle1[[#This Row],[Uhrzeit von]])</f>
        <v/>
      </c>
    </row>
    <row r="409" spans="1:35" x14ac:dyDescent="0.25">
      <c r="A409" s="23" t="str">
        <f>IF(Tabelle1[[#This Row],[Unternehmen]]="","",A408+1)</f>
        <v/>
      </c>
      <c r="B4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09" s="15"/>
      <c r="D409" s="20"/>
      <c r="E409" s="54"/>
      <c r="F409" s="54"/>
      <c r="G409" s="20"/>
      <c r="H409" s="76"/>
      <c r="I409" s="54"/>
      <c r="J409" s="20" t="str">
        <f>IF(I409="","",IFERROR(VLOOKUP(I409,Gemeindeverzeichnis!$P$2:$Q$2188,2,FALSE),"Ort bitte manuell eintragen"))</f>
        <v/>
      </c>
      <c r="K409" s="15"/>
      <c r="L409" s="54"/>
      <c r="M409" s="54"/>
      <c r="N409" s="75"/>
      <c r="O409" s="54"/>
      <c r="P409" s="54" t="str">
        <f>IF(O409="","",IFERROR(VLOOKUP(O409,Gemeindeverzeichnis!$P$2:$Q$2188,2,FALSE),"Ort bitte manuell eintragen"))</f>
        <v/>
      </c>
      <c r="Q409" s="15"/>
      <c r="R409" s="20"/>
      <c r="S409" s="44"/>
      <c r="T409" s="20"/>
      <c r="U409" s="15"/>
      <c r="V409" s="55"/>
      <c r="W409" s="56"/>
      <c r="X409" s="56"/>
      <c r="Y409" s="15"/>
      <c r="Z409" s="57"/>
      <c r="AA409" s="15"/>
      <c r="AB409" s="58"/>
      <c r="AC409" s="54"/>
      <c r="AD409" s="15"/>
      <c r="AE409" s="20"/>
      <c r="AF409" s="20"/>
      <c r="AG409" s="16"/>
      <c r="AH409" s="59">
        <f t="shared" si="6"/>
        <v>1900</v>
      </c>
      <c r="AI409" s="59" t="str">
        <f>IF(Tabelle1[[#This Row],[Uhrzeit von]]="","",Tabelle1[[#This Row],[Uhrzeit bis]]-Tabelle1[[#This Row],[Uhrzeit von]])</f>
        <v/>
      </c>
    </row>
    <row r="410" spans="1:35" x14ac:dyDescent="0.25">
      <c r="A410" s="23" t="str">
        <f>IF(Tabelle1[[#This Row],[Unternehmen]]="","",A409+1)</f>
        <v/>
      </c>
      <c r="B4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0" s="15"/>
      <c r="D410" s="20"/>
      <c r="E410" s="54"/>
      <c r="F410" s="54"/>
      <c r="G410" s="20"/>
      <c r="H410" s="76"/>
      <c r="I410" s="54"/>
      <c r="J410" s="20" t="str">
        <f>IF(I410="","",IFERROR(VLOOKUP(I410,Gemeindeverzeichnis!$P$2:$Q$2188,2,FALSE),"Ort bitte manuell eintragen"))</f>
        <v/>
      </c>
      <c r="K410" s="15"/>
      <c r="L410" s="54"/>
      <c r="M410" s="54"/>
      <c r="N410" s="75"/>
      <c r="O410" s="54"/>
      <c r="P410" s="54" t="str">
        <f>IF(O410="","",IFERROR(VLOOKUP(O410,Gemeindeverzeichnis!$P$2:$Q$2188,2,FALSE),"Ort bitte manuell eintragen"))</f>
        <v/>
      </c>
      <c r="Q410" s="15"/>
      <c r="R410" s="20"/>
      <c r="S410" s="44"/>
      <c r="T410" s="20"/>
      <c r="U410" s="15"/>
      <c r="V410" s="55"/>
      <c r="W410" s="56"/>
      <c r="X410" s="56"/>
      <c r="Y410" s="15"/>
      <c r="Z410" s="57"/>
      <c r="AA410" s="15"/>
      <c r="AB410" s="58"/>
      <c r="AC410" s="54"/>
      <c r="AD410" s="15"/>
      <c r="AE410" s="20"/>
      <c r="AF410" s="20"/>
      <c r="AG410" s="16"/>
      <c r="AH410" s="59">
        <f t="shared" si="6"/>
        <v>1900</v>
      </c>
      <c r="AI410" s="59" t="str">
        <f>IF(Tabelle1[[#This Row],[Uhrzeit von]]="","",Tabelle1[[#This Row],[Uhrzeit bis]]-Tabelle1[[#This Row],[Uhrzeit von]])</f>
        <v/>
      </c>
    </row>
    <row r="411" spans="1:35" x14ac:dyDescent="0.25">
      <c r="A411" s="23" t="str">
        <f>IF(Tabelle1[[#This Row],[Unternehmen]]="","",A410+1)</f>
        <v/>
      </c>
      <c r="B4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1" s="15"/>
      <c r="D411" s="20"/>
      <c r="E411" s="54"/>
      <c r="F411" s="54"/>
      <c r="G411" s="20"/>
      <c r="H411" s="76"/>
      <c r="I411" s="54"/>
      <c r="J411" s="20" t="str">
        <f>IF(I411="","",IFERROR(VLOOKUP(I411,Gemeindeverzeichnis!$P$2:$Q$2188,2,FALSE),"Ort bitte manuell eintragen"))</f>
        <v/>
      </c>
      <c r="K411" s="15"/>
      <c r="L411" s="54"/>
      <c r="M411" s="54"/>
      <c r="N411" s="75"/>
      <c r="O411" s="54"/>
      <c r="P411" s="54" t="str">
        <f>IF(O411="","",IFERROR(VLOOKUP(O411,Gemeindeverzeichnis!$P$2:$Q$2188,2,FALSE),"Ort bitte manuell eintragen"))</f>
        <v/>
      </c>
      <c r="Q411" s="15"/>
      <c r="R411" s="20"/>
      <c r="S411" s="44"/>
      <c r="T411" s="20"/>
      <c r="U411" s="15"/>
      <c r="V411" s="55"/>
      <c r="W411" s="56"/>
      <c r="X411" s="56"/>
      <c r="Y411" s="15"/>
      <c r="Z411" s="57"/>
      <c r="AA411" s="15"/>
      <c r="AB411" s="58"/>
      <c r="AC411" s="54"/>
      <c r="AD411" s="15"/>
      <c r="AE411" s="20"/>
      <c r="AF411" s="20"/>
      <c r="AG411" s="16"/>
      <c r="AH411" s="59">
        <f t="shared" si="6"/>
        <v>1900</v>
      </c>
      <c r="AI411" s="59" t="str">
        <f>IF(Tabelle1[[#This Row],[Uhrzeit von]]="","",Tabelle1[[#This Row],[Uhrzeit bis]]-Tabelle1[[#This Row],[Uhrzeit von]])</f>
        <v/>
      </c>
    </row>
    <row r="412" spans="1:35" x14ac:dyDescent="0.25">
      <c r="A412" s="23" t="str">
        <f>IF(Tabelle1[[#This Row],[Unternehmen]]="","",A411+1)</f>
        <v/>
      </c>
      <c r="B4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2" s="15"/>
      <c r="D412" s="20"/>
      <c r="E412" s="54"/>
      <c r="F412" s="54"/>
      <c r="G412" s="20"/>
      <c r="H412" s="76"/>
      <c r="I412" s="54"/>
      <c r="J412" s="20" t="str">
        <f>IF(I412="","",IFERROR(VLOOKUP(I412,Gemeindeverzeichnis!$P$2:$Q$2188,2,FALSE),"Ort bitte manuell eintragen"))</f>
        <v/>
      </c>
      <c r="K412" s="15"/>
      <c r="L412" s="54"/>
      <c r="M412" s="54"/>
      <c r="N412" s="75"/>
      <c r="O412" s="54"/>
      <c r="P412" s="54" t="str">
        <f>IF(O412="","",IFERROR(VLOOKUP(O412,Gemeindeverzeichnis!$P$2:$Q$2188,2,FALSE),"Ort bitte manuell eintragen"))</f>
        <v/>
      </c>
      <c r="Q412" s="15"/>
      <c r="R412" s="20"/>
      <c r="S412" s="44"/>
      <c r="T412" s="20"/>
      <c r="U412" s="15"/>
      <c r="V412" s="55"/>
      <c r="W412" s="56"/>
      <c r="X412" s="56"/>
      <c r="Y412" s="15"/>
      <c r="Z412" s="57"/>
      <c r="AA412" s="15"/>
      <c r="AB412" s="58"/>
      <c r="AC412" s="54"/>
      <c r="AD412" s="15"/>
      <c r="AE412" s="20"/>
      <c r="AF412" s="20"/>
      <c r="AG412" s="16"/>
      <c r="AH412" s="59">
        <f t="shared" si="6"/>
        <v>1900</v>
      </c>
      <c r="AI412" s="59" t="str">
        <f>IF(Tabelle1[[#This Row],[Uhrzeit von]]="","",Tabelle1[[#This Row],[Uhrzeit bis]]-Tabelle1[[#This Row],[Uhrzeit von]])</f>
        <v/>
      </c>
    </row>
    <row r="413" spans="1:35" x14ac:dyDescent="0.25">
      <c r="A413" s="23" t="str">
        <f>IF(Tabelle1[[#This Row],[Unternehmen]]="","",A412+1)</f>
        <v/>
      </c>
      <c r="B4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3" s="15"/>
      <c r="D413" s="20"/>
      <c r="E413" s="54"/>
      <c r="F413" s="54"/>
      <c r="G413" s="20"/>
      <c r="H413" s="76"/>
      <c r="I413" s="54"/>
      <c r="J413" s="20" t="str">
        <f>IF(I413="","",IFERROR(VLOOKUP(I413,Gemeindeverzeichnis!$P$2:$Q$2188,2,FALSE),"Ort bitte manuell eintragen"))</f>
        <v/>
      </c>
      <c r="K413" s="15"/>
      <c r="L413" s="54"/>
      <c r="M413" s="54"/>
      <c r="N413" s="75"/>
      <c r="O413" s="54"/>
      <c r="P413" s="54" t="str">
        <f>IF(O413="","",IFERROR(VLOOKUP(O413,Gemeindeverzeichnis!$P$2:$Q$2188,2,FALSE),"Ort bitte manuell eintragen"))</f>
        <v/>
      </c>
      <c r="Q413" s="15"/>
      <c r="R413" s="20"/>
      <c r="S413" s="44"/>
      <c r="T413" s="20"/>
      <c r="U413" s="15"/>
      <c r="V413" s="55"/>
      <c r="W413" s="56"/>
      <c r="X413" s="56"/>
      <c r="Y413" s="15"/>
      <c r="Z413" s="57"/>
      <c r="AA413" s="15"/>
      <c r="AB413" s="58"/>
      <c r="AC413" s="54"/>
      <c r="AD413" s="15"/>
      <c r="AE413" s="20"/>
      <c r="AF413" s="20"/>
      <c r="AG413" s="16"/>
      <c r="AH413" s="59">
        <f t="shared" si="6"/>
        <v>1900</v>
      </c>
      <c r="AI413" s="59" t="str">
        <f>IF(Tabelle1[[#This Row],[Uhrzeit von]]="","",Tabelle1[[#This Row],[Uhrzeit bis]]-Tabelle1[[#This Row],[Uhrzeit von]])</f>
        <v/>
      </c>
    </row>
    <row r="414" spans="1:35" x14ac:dyDescent="0.25">
      <c r="A414" s="23" t="str">
        <f>IF(Tabelle1[[#This Row],[Unternehmen]]="","",A413+1)</f>
        <v/>
      </c>
      <c r="B4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4" s="15"/>
      <c r="D414" s="20"/>
      <c r="E414" s="54"/>
      <c r="F414" s="54"/>
      <c r="G414" s="20"/>
      <c r="H414" s="76"/>
      <c r="I414" s="54"/>
      <c r="J414" s="20" t="str">
        <f>IF(I414="","",IFERROR(VLOOKUP(I414,Gemeindeverzeichnis!$P$2:$Q$2188,2,FALSE),"Ort bitte manuell eintragen"))</f>
        <v/>
      </c>
      <c r="K414" s="15"/>
      <c r="L414" s="54"/>
      <c r="M414" s="54"/>
      <c r="N414" s="75"/>
      <c r="O414" s="54"/>
      <c r="P414" s="54" t="str">
        <f>IF(O414="","",IFERROR(VLOOKUP(O414,Gemeindeverzeichnis!$P$2:$Q$2188,2,FALSE),"Ort bitte manuell eintragen"))</f>
        <v/>
      </c>
      <c r="Q414" s="15"/>
      <c r="R414" s="20"/>
      <c r="S414" s="44"/>
      <c r="T414" s="20"/>
      <c r="U414" s="15"/>
      <c r="V414" s="55"/>
      <c r="W414" s="56"/>
      <c r="X414" s="56"/>
      <c r="Y414" s="15"/>
      <c r="Z414" s="57"/>
      <c r="AA414" s="15"/>
      <c r="AB414" s="58"/>
      <c r="AC414" s="54"/>
      <c r="AD414" s="15"/>
      <c r="AE414" s="20"/>
      <c r="AF414" s="20"/>
      <c r="AG414" s="16"/>
      <c r="AH414" s="59">
        <f t="shared" si="6"/>
        <v>1900</v>
      </c>
      <c r="AI414" s="59" t="str">
        <f>IF(Tabelle1[[#This Row],[Uhrzeit von]]="","",Tabelle1[[#This Row],[Uhrzeit bis]]-Tabelle1[[#This Row],[Uhrzeit von]])</f>
        <v/>
      </c>
    </row>
    <row r="415" spans="1:35" x14ac:dyDescent="0.25">
      <c r="A415" s="23" t="str">
        <f>IF(Tabelle1[[#This Row],[Unternehmen]]="","",A414+1)</f>
        <v/>
      </c>
      <c r="B4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5" s="15"/>
      <c r="D415" s="20"/>
      <c r="E415" s="54"/>
      <c r="F415" s="54"/>
      <c r="G415" s="20"/>
      <c r="H415" s="76"/>
      <c r="I415" s="54"/>
      <c r="J415" s="20" t="str">
        <f>IF(I415="","",IFERROR(VLOOKUP(I415,Gemeindeverzeichnis!$P$2:$Q$2188,2,FALSE),"Ort bitte manuell eintragen"))</f>
        <v/>
      </c>
      <c r="K415" s="15"/>
      <c r="L415" s="54"/>
      <c r="M415" s="54"/>
      <c r="N415" s="75"/>
      <c r="O415" s="54"/>
      <c r="P415" s="54" t="str">
        <f>IF(O415="","",IFERROR(VLOOKUP(O415,Gemeindeverzeichnis!$P$2:$Q$2188,2,FALSE),"Ort bitte manuell eintragen"))</f>
        <v/>
      </c>
      <c r="Q415" s="15"/>
      <c r="R415" s="20"/>
      <c r="S415" s="44"/>
      <c r="T415" s="20"/>
      <c r="U415" s="15"/>
      <c r="V415" s="55"/>
      <c r="W415" s="56"/>
      <c r="X415" s="56"/>
      <c r="Y415" s="15"/>
      <c r="Z415" s="57"/>
      <c r="AA415" s="15"/>
      <c r="AB415" s="58"/>
      <c r="AC415" s="54"/>
      <c r="AD415" s="15"/>
      <c r="AE415" s="20"/>
      <c r="AF415" s="20"/>
      <c r="AG415" s="16"/>
      <c r="AH415" s="59">
        <f t="shared" si="6"/>
        <v>1900</v>
      </c>
      <c r="AI415" s="59" t="str">
        <f>IF(Tabelle1[[#This Row],[Uhrzeit von]]="","",Tabelle1[[#This Row],[Uhrzeit bis]]-Tabelle1[[#This Row],[Uhrzeit von]])</f>
        <v/>
      </c>
    </row>
    <row r="416" spans="1:35" x14ac:dyDescent="0.25">
      <c r="A416" s="23" t="str">
        <f>IF(Tabelle1[[#This Row],[Unternehmen]]="","",A415+1)</f>
        <v/>
      </c>
      <c r="B4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6" s="15"/>
      <c r="D416" s="20"/>
      <c r="E416" s="54"/>
      <c r="F416" s="54"/>
      <c r="G416" s="20"/>
      <c r="H416" s="76"/>
      <c r="I416" s="54"/>
      <c r="J416" s="20" t="str">
        <f>IF(I416="","",IFERROR(VLOOKUP(I416,Gemeindeverzeichnis!$P$2:$Q$2188,2,FALSE),"Ort bitte manuell eintragen"))</f>
        <v/>
      </c>
      <c r="K416" s="15"/>
      <c r="L416" s="54"/>
      <c r="M416" s="54"/>
      <c r="N416" s="75"/>
      <c r="O416" s="54"/>
      <c r="P416" s="54" t="str">
        <f>IF(O416="","",IFERROR(VLOOKUP(O416,Gemeindeverzeichnis!$P$2:$Q$2188,2,FALSE),"Ort bitte manuell eintragen"))</f>
        <v/>
      </c>
      <c r="Q416" s="15"/>
      <c r="R416" s="20"/>
      <c r="S416" s="44"/>
      <c r="T416" s="20"/>
      <c r="U416" s="15"/>
      <c r="V416" s="55"/>
      <c r="W416" s="56"/>
      <c r="X416" s="56"/>
      <c r="Y416" s="15"/>
      <c r="Z416" s="57"/>
      <c r="AA416" s="15"/>
      <c r="AB416" s="58"/>
      <c r="AC416" s="54"/>
      <c r="AD416" s="15"/>
      <c r="AE416" s="20"/>
      <c r="AF416" s="20"/>
      <c r="AG416" s="16"/>
      <c r="AH416" s="59">
        <f t="shared" si="6"/>
        <v>1900</v>
      </c>
      <c r="AI416" s="59" t="str">
        <f>IF(Tabelle1[[#This Row],[Uhrzeit von]]="","",Tabelle1[[#This Row],[Uhrzeit bis]]-Tabelle1[[#This Row],[Uhrzeit von]])</f>
        <v/>
      </c>
    </row>
    <row r="417" spans="1:35" x14ac:dyDescent="0.25">
      <c r="A417" s="23" t="str">
        <f>IF(Tabelle1[[#This Row],[Unternehmen]]="","",A416+1)</f>
        <v/>
      </c>
      <c r="B4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7" s="15"/>
      <c r="D417" s="20"/>
      <c r="E417" s="54"/>
      <c r="F417" s="54"/>
      <c r="G417" s="20"/>
      <c r="H417" s="76"/>
      <c r="I417" s="54"/>
      <c r="J417" s="20" t="str">
        <f>IF(I417="","",IFERROR(VLOOKUP(I417,Gemeindeverzeichnis!$P$2:$Q$2188,2,FALSE),"Ort bitte manuell eintragen"))</f>
        <v/>
      </c>
      <c r="K417" s="15"/>
      <c r="L417" s="54"/>
      <c r="M417" s="54"/>
      <c r="N417" s="75"/>
      <c r="O417" s="54"/>
      <c r="P417" s="54" t="str">
        <f>IF(O417="","",IFERROR(VLOOKUP(O417,Gemeindeverzeichnis!$P$2:$Q$2188,2,FALSE),"Ort bitte manuell eintragen"))</f>
        <v/>
      </c>
      <c r="Q417" s="15"/>
      <c r="R417" s="20"/>
      <c r="S417" s="44"/>
      <c r="T417" s="20"/>
      <c r="U417" s="15"/>
      <c r="V417" s="55"/>
      <c r="W417" s="56"/>
      <c r="X417" s="56"/>
      <c r="Y417" s="15"/>
      <c r="Z417" s="57"/>
      <c r="AA417" s="15"/>
      <c r="AB417" s="58"/>
      <c r="AC417" s="54"/>
      <c r="AD417" s="15"/>
      <c r="AE417" s="20"/>
      <c r="AF417" s="20"/>
      <c r="AG417" s="16"/>
      <c r="AH417" s="59">
        <f t="shared" si="6"/>
        <v>1900</v>
      </c>
      <c r="AI417" s="59" t="str">
        <f>IF(Tabelle1[[#This Row],[Uhrzeit von]]="","",Tabelle1[[#This Row],[Uhrzeit bis]]-Tabelle1[[#This Row],[Uhrzeit von]])</f>
        <v/>
      </c>
    </row>
    <row r="418" spans="1:35" x14ac:dyDescent="0.25">
      <c r="A418" s="23" t="str">
        <f>IF(Tabelle1[[#This Row],[Unternehmen]]="","",A417+1)</f>
        <v/>
      </c>
      <c r="B4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8" s="15"/>
      <c r="D418" s="20"/>
      <c r="E418" s="54"/>
      <c r="F418" s="54"/>
      <c r="G418" s="20"/>
      <c r="H418" s="76"/>
      <c r="I418" s="54"/>
      <c r="J418" s="20" t="str">
        <f>IF(I418="","",IFERROR(VLOOKUP(I418,Gemeindeverzeichnis!$P$2:$Q$2188,2,FALSE),"Ort bitte manuell eintragen"))</f>
        <v/>
      </c>
      <c r="K418" s="15"/>
      <c r="L418" s="54"/>
      <c r="M418" s="54"/>
      <c r="N418" s="75"/>
      <c r="O418" s="54"/>
      <c r="P418" s="54" t="str">
        <f>IF(O418="","",IFERROR(VLOOKUP(O418,Gemeindeverzeichnis!$P$2:$Q$2188,2,FALSE),"Ort bitte manuell eintragen"))</f>
        <v/>
      </c>
      <c r="Q418" s="15"/>
      <c r="R418" s="20"/>
      <c r="S418" s="44"/>
      <c r="T418" s="20"/>
      <c r="U418" s="15"/>
      <c r="V418" s="55"/>
      <c r="W418" s="56"/>
      <c r="X418" s="56"/>
      <c r="Y418" s="15"/>
      <c r="Z418" s="57"/>
      <c r="AA418" s="15"/>
      <c r="AB418" s="58"/>
      <c r="AC418" s="54"/>
      <c r="AD418" s="15"/>
      <c r="AE418" s="20"/>
      <c r="AF418" s="20"/>
      <c r="AG418" s="16"/>
      <c r="AH418" s="59">
        <f t="shared" si="6"/>
        <v>1900</v>
      </c>
      <c r="AI418" s="59" t="str">
        <f>IF(Tabelle1[[#This Row],[Uhrzeit von]]="","",Tabelle1[[#This Row],[Uhrzeit bis]]-Tabelle1[[#This Row],[Uhrzeit von]])</f>
        <v/>
      </c>
    </row>
    <row r="419" spans="1:35" x14ac:dyDescent="0.25">
      <c r="A419" s="23" t="str">
        <f>IF(Tabelle1[[#This Row],[Unternehmen]]="","",A418+1)</f>
        <v/>
      </c>
      <c r="B4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19" s="15"/>
      <c r="D419" s="20"/>
      <c r="E419" s="54"/>
      <c r="F419" s="54"/>
      <c r="G419" s="20"/>
      <c r="H419" s="76"/>
      <c r="I419" s="54"/>
      <c r="J419" s="20" t="str">
        <f>IF(I419="","",IFERROR(VLOOKUP(I419,Gemeindeverzeichnis!$P$2:$Q$2188,2,FALSE),"Ort bitte manuell eintragen"))</f>
        <v/>
      </c>
      <c r="K419" s="15"/>
      <c r="L419" s="54"/>
      <c r="M419" s="54"/>
      <c r="N419" s="75"/>
      <c r="O419" s="54"/>
      <c r="P419" s="54" t="str">
        <f>IF(O419="","",IFERROR(VLOOKUP(O419,Gemeindeverzeichnis!$P$2:$Q$2188,2,FALSE),"Ort bitte manuell eintragen"))</f>
        <v/>
      </c>
      <c r="Q419" s="15"/>
      <c r="R419" s="20"/>
      <c r="S419" s="44"/>
      <c r="T419" s="20"/>
      <c r="U419" s="15"/>
      <c r="V419" s="55"/>
      <c r="W419" s="56"/>
      <c r="X419" s="56"/>
      <c r="Y419" s="15"/>
      <c r="Z419" s="57"/>
      <c r="AA419" s="15"/>
      <c r="AB419" s="58"/>
      <c r="AC419" s="54"/>
      <c r="AD419" s="15"/>
      <c r="AE419" s="20"/>
      <c r="AF419" s="20"/>
      <c r="AG419" s="16"/>
      <c r="AH419" s="59">
        <f t="shared" si="6"/>
        <v>1900</v>
      </c>
      <c r="AI419" s="59" t="str">
        <f>IF(Tabelle1[[#This Row],[Uhrzeit von]]="","",Tabelle1[[#This Row],[Uhrzeit bis]]-Tabelle1[[#This Row],[Uhrzeit von]])</f>
        <v/>
      </c>
    </row>
    <row r="420" spans="1:35" x14ac:dyDescent="0.25">
      <c r="A420" s="23" t="str">
        <f>IF(Tabelle1[[#This Row],[Unternehmen]]="","",A419+1)</f>
        <v/>
      </c>
      <c r="B4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0" s="15"/>
      <c r="D420" s="20"/>
      <c r="E420" s="54"/>
      <c r="F420" s="54"/>
      <c r="G420" s="20"/>
      <c r="H420" s="76"/>
      <c r="I420" s="54"/>
      <c r="J420" s="20" t="str">
        <f>IF(I420="","",IFERROR(VLOOKUP(I420,Gemeindeverzeichnis!$P$2:$Q$2188,2,FALSE),"Ort bitte manuell eintragen"))</f>
        <v/>
      </c>
      <c r="K420" s="15"/>
      <c r="L420" s="54"/>
      <c r="M420" s="54"/>
      <c r="N420" s="75"/>
      <c r="O420" s="54"/>
      <c r="P420" s="54" t="str">
        <f>IF(O420="","",IFERROR(VLOOKUP(O420,Gemeindeverzeichnis!$P$2:$Q$2188,2,FALSE),"Ort bitte manuell eintragen"))</f>
        <v/>
      </c>
      <c r="Q420" s="15"/>
      <c r="R420" s="20"/>
      <c r="S420" s="44"/>
      <c r="T420" s="20"/>
      <c r="U420" s="15"/>
      <c r="V420" s="55"/>
      <c r="W420" s="56"/>
      <c r="X420" s="56"/>
      <c r="Y420" s="15"/>
      <c r="Z420" s="57"/>
      <c r="AA420" s="15"/>
      <c r="AB420" s="58"/>
      <c r="AC420" s="54"/>
      <c r="AD420" s="15"/>
      <c r="AE420" s="20"/>
      <c r="AF420" s="20"/>
      <c r="AG420" s="16"/>
      <c r="AH420" s="59">
        <f t="shared" si="6"/>
        <v>1900</v>
      </c>
      <c r="AI420" s="59" t="str">
        <f>IF(Tabelle1[[#This Row],[Uhrzeit von]]="","",Tabelle1[[#This Row],[Uhrzeit bis]]-Tabelle1[[#This Row],[Uhrzeit von]])</f>
        <v/>
      </c>
    </row>
    <row r="421" spans="1:35" x14ac:dyDescent="0.25">
      <c r="A421" s="23" t="str">
        <f>IF(Tabelle1[[#This Row],[Unternehmen]]="","",A420+1)</f>
        <v/>
      </c>
      <c r="B4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1" s="15"/>
      <c r="D421" s="20"/>
      <c r="E421" s="54"/>
      <c r="F421" s="54"/>
      <c r="G421" s="20"/>
      <c r="H421" s="76"/>
      <c r="I421" s="54"/>
      <c r="J421" s="20" t="str">
        <f>IF(I421="","",IFERROR(VLOOKUP(I421,Gemeindeverzeichnis!$P$2:$Q$2188,2,FALSE),"Ort bitte manuell eintragen"))</f>
        <v/>
      </c>
      <c r="K421" s="15"/>
      <c r="L421" s="54"/>
      <c r="M421" s="54"/>
      <c r="N421" s="75"/>
      <c r="O421" s="54"/>
      <c r="P421" s="54" t="str">
        <f>IF(O421="","",IFERROR(VLOOKUP(O421,Gemeindeverzeichnis!$P$2:$Q$2188,2,FALSE),"Ort bitte manuell eintragen"))</f>
        <v/>
      </c>
      <c r="Q421" s="15"/>
      <c r="R421" s="20"/>
      <c r="S421" s="44"/>
      <c r="T421" s="20"/>
      <c r="U421" s="15"/>
      <c r="V421" s="55"/>
      <c r="W421" s="56"/>
      <c r="X421" s="56"/>
      <c r="Y421" s="15"/>
      <c r="Z421" s="57"/>
      <c r="AA421" s="15"/>
      <c r="AB421" s="58"/>
      <c r="AC421" s="54"/>
      <c r="AD421" s="15"/>
      <c r="AE421" s="20"/>
      <c r="AF421" s="20"/>
      <c r="AG421" s="16"/>
      <c r="AH421" s="59">
        <f t="shared" si="6"/>
        <v>1900</v>
      </c>
      <c r="AI421" s="59" t="str">
        <f>IF(Tabelle1[[#This Row],[Uhrzeit von]]="","",Tabelle1[[#This Row],[Uhrzeit bis]]-Tabelle1[[#This Row],[Uhrzeit von]])</f>
        <v/>
      </c>
    </row>
    <row r="422" spans="1:35" x14ac:dyDescent="0.25">
      <c r="A422" s="23" t="str">
        <f>IF(Tabelle1[[#This Row],[Unternehmen]]="","",A421+1)</f>
        <v/>
      </c>
      <c r="B4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2" s="15"/>
      <c r="D422" s="20"/>
      <c r="E422" s="54"/>
      <c r="F422" s="54"/>
      <c r="G422" s="20"/>
      <c r="H422" s="76"/>
      <c r="I422" s="54"/>
      <c r="J422" s="20" t="str">
        <f>IF(I422="","",IFERROR(VLOOKUP(I422,Gemeindeverzeichnis!$P$2:$Q$2188,2,FALSE),"Ort bitte manuell eintragen"))</f>
        <v/>
      </c>
      <c r="K422" s="15"/>
      <c r="L422" s="54"/>
      <c r="M422" s="54"/>
      <c r="N422" s="75"/>
      <c r="O422" s="54"/>
      <c r="P422" s="54" t="str">
        <f>IF(O422="","",IFERROR(VLOOKUP(O422,Gemeindeverzeichnis!$P$2:$Q$2188,2,FALSE),"Ort bitte manuell eintragen"))</f>
        <v/>
      </c>
      <c r="Q422" s="15"/>
      <c r="R422" s="20"/>
      <c r="S422" s="44"/>
      <c r="T422" s="20"/>
      <c r="U422" s="15"/>
      <c r="V422" s="55"/>
      <c r="W422" s="56"/>
      <c r="X422" s="56"/>
      <c r="Y422" s="15"/>
      <c r="Z422" s="57"/>
      <c r="AA422" s="15"/>
      <c r="AB422" s="58"/>
      <c r="AC422" s="54"/>
      <c r="AD422" s="15"/>
      <c r="AE422" s="20"/>
      <c r="AF422" s="20"/>
      <c r="AG422" s="16"/>
      <c r="AH422" s="59">
        <f t="shared" si="6"/>
        <v>1900</v>
      </c>
      <c r="AI422" s="59" t="str">
        <f>IF(Tabelle1[[#This Row],[Uhrzeit von]]="","",Tabelle1[[#This Row],[Uhrzeit bis]]-Tabelle1[[#This Row],[Uhrzeit von]])</f>
        <v/>
      </c>
    </row>
    <row r="423" spans="1:35" x14ac:dyDescent="0.25">
      <c r="A423" s="23" t="str">
        <f>IF(Tabelle1[[#This Row],[Unternehmen]]="","",A422+1)</f>
        <v/>
      </c>
      <c r="B4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3" s="15"/>
      <c r="D423" s="20"/>
      <c r="E423" s="54"/>
      <c r="F423" s="54"/>
      <c r="G423" s="20"/>
      <c r="H423" s="76"/>
      <c r="I423" s="54"/>
      <c r="J423" s="20" t="str">
        <f>IF(I423="","",IFERROR(VLOOKUP(I423,Gemeindeverzeichnis!$P$2:$Q$2188,2,FALSE),"Ort bitte manuell eintragen"))</f>
        <v/>
      </c>
      <c r="K423" s="15"/>
      <c r="L423" s="54"/>
      <c r="M423" s="54"/>
      <c r="N423" s="75"/>
      <c r="O423" s="54"/>
      <c r="P423" s="54" t="str">
        <f>IF(O423="","",IFERROR(VLOOKUP(O423,Gemeindeverzeichnis!$P$2:$Q$2188,2,FALSE),"Ort bitte manuell eintragen"))</f>
        <v/>
      </c>
      <c r="Q423" s="15"/>
      <c r="R423" s="20"/>
      <c r="S423" s="44"/>
      <c r="T423" s="20"/>
      <c r="U423" s="15"/>
      <c r="V423" s="55"/>
      <c r="W423" s="56"/>
      <c r="X423" s="56"/>
      <c r="Y423" s="15"/>
      <c r="Z423" s="57"/>
      <c r="AA423" s="15"/>
      <c r="AB423" s="58"/>
      <c r="AC423" s="54"/>
      <c r="AD423" s="15"/>
      <c r="AE423" s="20"/>
      <c r="AF423" s="20"/>
      <c r="AG423" s="16"/>
      <c r="AH423" s="59">
        <f t="shared" si="6"/>
        <v>1900</v>
      </c>
      <c r="AI423" s="59" t="str">
        <f>IF(Tabelle1[[#This Row],[Uhrzeit von]]="","",Tabelle1[[#This Row],[Uhrzeit bis]]-Tabelle1[[#This Row],[Uhrzeit von]])</f>
        <v/>
      </c>
    </row>
    <row r="424" spans="1:35" x14ac:dyDescent="0.25">
      <c r="A424" s="23" t="str">
        <f>IF(Tabelle1[[#This Row],[Unternehmen]]="","",A423+1)</f>
        <v/>
      </c>
      <c r="B4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4" s="15"/>
      <c r="D424" s="20"/>
      <c r="E424" s="54"/>
      <c r="F424" s="54"/>
      <c r="G424" s="20"/>
      <c r="H424" s="76"/>
      <c r="I424" s="54"/>
      <c r="J424" s="20" t="str">
        <f>IF(I424="","",IFERROR(VLOOKUP(I424,Gemeindeverzeichnis!$P$2:$Q$2188,2,FALSE),"Ort bitte manuell eintragen"))</f>
        <v/>
      </c>
      <c r="K424" s="15"/>
      <c r="L424" s="54"/>
      <c r="M424" s="54"/>
      <c r="N424" s="75"/>
      <c r="O424" s="54"/>
      <c r="P424" s="54" t="str">
        <f>IF(O424="","",IFERROR(VLOOKUP(O424,Gemeindeverzeichnis!$P$2:$Q$2188,2,FALSE),"Ort bitte manuell eintragen"))</f>
        <v/>
      </c>
      <c r="Q424" s="15"/>
      <c r="R424" s="20"/>
      <c r="S424" s="44"/>
      <c r="T424" s="20"/>
      <c r="U424" s="15"/>
      <c r="V424" s="55"/>
      <c r="W424" s="56"/>
      <c r="X424" s="56"/>
      <c r="Y424" s="15"/>
      <c r="Z424" s="57"/>
      <c r="AA424" s="15"/>
      <c r="AB424" s="58"/>
      <c r="AC424" s="54"/>
      <c r="AD424" s="15"/>
      <c r="AE424" s="20"/>
      <c r="AF424" s="20"/>
      <c r="AG424" s="16"/>
      <c r="AH424" s="59">
        <f t="shared" si="6"/>
        <v>1900</v>
      </c>
      <c r="AI424" s="59" t="str">
        <f>IF(Tabelle1[[#This Row],[Uhrzeit von]]="","",Tabelle1[[#This Row],[Uhrzeit bis]]-Tabelle1[[#This Row],[Uhrzeit von]])</f>
        <v/>
      </c>
    </row>
    <row r="425" spans="1:35" x14ac:dyDescent="0.25">
      <c r="A425" s="23" t="str">
        <f>IF(Tabelle1[[#This Row],[Unternehmen]]="","",A424+1)</f>
        <v/>
      </c>
      <c r="B4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5" s="15"/>
      <c r="D425" s="20"/>
      <c r="E425" s="54"/>
      <c r="F425" s="54"/>
      <c r="G425" s="20"/>
      <c r="H425" s="76"/>
      <c r="I425" s="54"/>
      <c r="J425" s="20" t="str">
        <f>IF(I425="","",IFERROR(VLOOKUP(I425,Gemeindeverzeichnis!$P$2:$Q$2188,2,FALSE),"Ort bitte manuell eintragen"))</f>
        <v/>
      </c>
      <c r="K425" s="15"/>
      <c r="L425" s="54"/>
      <c r="M425" s="54"/>
      <c r="N425" s="75"/>
      <c r="O425" s="54"/>
      <c r="P425" s="54" t="str">
        <f>IF(O425="","",IFERROR(VLOOKUP(O425,Gemeindeverzeichnis!$P$2:$Q$2188,2,FALSE),"Ort bitte manuell eintragen"))</f>
        <v/>
      </c>
      <c r="Q425" s="15"/>
      <c r="R425" s="20"/>
      <c r="S425" s="44"/>
      <c r="T425" s="20"/>
      <c r="U425" s="15"/>
      <c r="V425" s="55"/>
      <c r="W425" s="56"/>
      <c r="X425" s="56"/>
      <c r="Y425" s="15"/>
      <c r="Z425" s="57"/>
      <c r="AA425" s="15"/>
      <c r="AB425" s="58"/>
      <c r="AC425" s="54"/>
      <c r="AD425" s="15"/>
      <c r="AE425" s="20"/>
      <c r="AF425" s="20"/>
      <c r="AG425" s="16"/>
      <c r="AH425" s="59">
        <f t="shared" si="6"/>
        <v>1900</v>
      </c>
      <c r="AI425" s="59" t="str">
        <f>IF(Tabelle1[[#This Row],[Uhrzeit von]]="","",Tabelle1[[#This Row],[Uhrzeit bis]]-Tabelle1[[#This Row],[Uhrzeit von]])</f>
        <v/>
      </c>
    </row>
    <row r="426" spans="1:35" x14ac:dyDescent="0.25">
      <c r="A426" s="23" t="str">
        <f>IF(Tabelle1[[#This Row],[Unternehmen]]="","",A425+1)</f>
        <v/>
      </c>
      <c r="B4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6" s="15"/>
      <c r="D426" s="20"/>
      <c r="E426" s="54"/>
      <c r="F426" s="54"/>
      <c r="G426" s="20"/>
      <c r="H426" s="76"/>
      <c r="I426" s="54"/>
      <c r="J426" s="20" t="str">
        <f>IF(I426="","",IFERROR(VLOOKUP(I426,Gemeindeverzeichnis!$P$2:$Q$2188,2,FALSE),"Ort bitte manuell eintragen"))</f>
        <v/>
      </c>
      <c r="K426" s="15"/>
      <c r="L426" s="54"/>
      <c r="M426" s="54"/>
      <c r="N426" s="75"/>
      <c r="O426" s="54"/>
      <c r="P426" s="54" t="str">
        <f>IF(O426="","",IFERROR(VLOOKUP(O426,Gemeindeverzeichnis!$P$2:$Q$2188,2,FALSE),"Ort bitte manuell eintragen"))</f>
        <v/>
      </c>
      <c r="Q426" s="15"/>
      <c r="R426" s="20"/>
      <c r="S426" s="44"/>
      <c r="T426" s="20"/>
      <c r="U426" s="15"/>
      <c r="V426" s="55"/>
      <c r="W426" s="56"/>
      <c r="X426" s="56"/>
      <c r="Y426" s="15"/>
      <c r="Z426" s="57"/>
      <c r="AA426" s="15"/>
      <c r="AB426" s="58"/>
      <c r="AC426" s="54"/>
      <c r="AD426" s="15"/>
      <c r="AE426" s="20"/>
      <c r="AF426" s="20"/>
      <c r="AG426" s="16"/>
      <c r="AH426" s="59">
        <f t="shared" si="6"/>
        <v>1900</v>
      </c>
      <c r="AI426" s="59" t="str">
        <f>IF(Tabelle1[[#This Row],[Uhrzeit von]]="","",Tabelle1[[#This Row],[Uhrzeit bis]]-Tabelle1[[#This Row],[Uhrzeit von]])</f>
        <v/>
      </c>
    </row>
    <row r="427" spans="1:35" x14ac:dyDescent="0.25">
      <c r="A427" s="23" t="str">
        <f>IF(Tabelle1[[#This Row],[Unternehmen]]="","",A426+1)</f>
        <v/>
      </c>
      <c r="B4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7" s="15"/>
      <c r="D427" s="20"/>
      <c r="E427" s="54"/>
      <c r="F427" s="54"/>
      <c r="G427" s="20"/>
      <c r="H427" s="76"/>
      <c r="I427" s="54"/>
      <c r="J427" s="20" t="str">
        <f>IF(I427="","",IFERROR(VLOOKUP(I427,Gemeindeverzeichnis!$P$2:$Q$2188,2,FALSE),"Ort bitte manuell eintragen"))</f>
        <v/>
      </c>
      <c r="K427" s="15"/>
      <c r="L427" s="54"/>
      <c r="M427" s="54"/>
      <c r="N427" s="75"/>
      <c r="O427" s="54"/>
      <c r="P427" s="54" t="str">
        <f>IF(O427="","",IFERROR(VLOOKUP(O427,Gemeindeverzeichnis!$P$2:$Q$2188,2,FALSE),"Ort bitte manuell eintragen"))</f>
        <v/>
      </c>
      <c r="Q427" s="15"/>
      <c r="R427" s="20"/>
      <c r="S427" s="44"/>
      <c r="T427" s="20"/>
      <c r="U427" s="15"/>
      <c r="V427" s="55"/>
      <c r="W427" s="56"/>
      <c r="X427" s="56"/>
      <c r="Y427" s="15"/>
      <c r="Z427" s="57"/>
      <c r="AA427" s="15"/>
      <c r="AB427" s="58"/>
      <c r="AC427" s="54"/>
      <c r="AD427" s="15"/>
      <c r="AE427" s="20"/>
      <c r="AF427" s="20"/>
      <c r="AG427" s="16"/>
      <c r="AH427" s="59">
        <f t="shared" si="6"/>
        <v>1900</v>
      </c>
      <c r="AI427" s="59" t="str">
        <f>IF(Tabelle1[[#This Row],[Uhrzeit von]]="","",Tabelle1[[#This Row],[Uhrzeit bis]]-Tabelle1[[#This Row],[Uhrzeit von]])</f>
        <v/>
      </c>
    </row>
    <row r="428" spans="1:35" x14ac:dyDescent="0.25">
      <c r="A428" s="23" t="str">
        <f>IF(Tabelle1[[#This Row],[Unternehmen]]="","",A427+1)</f>
        <v/>
      </c>
      <c r="B4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8" s="15"/>
      <c r="D428" s="20"/>
      <c r="E428" s="54"/>
      <c r="F428" s="54"/>
      <c r="G428" s="20"/>
      <c r="H428" s="76"/>
      <c r="I428" s="54"/>
      <c r="J428" s="20" t="str">
        <f>IF(I428="","",IFERROR(VLOOKUP(I428,Gemeindeverzeichnis!$P$2:$Q$2188,2,FALSE),"Ort bitte manuell eintragen"))</f>
        <v/>
      </c>
      <c r="K428" s="15"/>
      <c r="L428" s="54"/>
      <c r="M428" s="54"/>
      <c r="N428" s="75"/>
      <c r="O428" s="54"/>
      <c r="P428" s="54" t="str">
        <f>IF(O428="","",IFERROR(VLOOKUP(O428,Gemeindeverzeichnis!$P$2:$Q$2188,2,FALSE),"Ort bitte manuell eintragen"))</f>
        <v/>
      </c>
      <c r="Q428" s="15"/>
      <c r="R428" s="20"/>
      <c r="S428" s="44"/>
      <c r="T428" s="20"/>
      <c r="U428" s="15"/>
      <c r="V428" s="55"/>
      <c r="W428" s="56"/>
      <c r="X428" s="56"/>
      <c r="Y428" s="15"/>
      <c r="Z428" s="57"/>
      <c r="AA428" s="15"/>
      <c r="AB428" s="58"/>
      <c r="AC428" s="54"/>
      <c r="AD428" s="15"/>
      <c r="AE428" s="20"/>
      <c r="AF428" s="20"/>
      <c r="AG428" s="16"/>
      <c r="AH428" s="59">
        <f t="shared" si="6"/>
        <v>1900</v>
      </c>
      <c r="AI428" s="59" t="str">
        <f>IF(Tabelle1[[#This Row],[Uhrzeit von]]="","",Tabelle1[[#This Row],[Uhrzeit bis]]-Tabelle1[[#This Row],[Uhrzeit von]])</f>
        <v/>
      </c>
    </row>
    <row r="429" spans="1:35" x14ac:dyDescent="0.25">
      <c r="A429" s="23" t="str">
        <f>IF(Tabelle1[[#This Row],[Unternehmen]]="","",A428+1)</f>
        <v/>
      </c>
      <c r="B4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29" s="15"/>
      <c r="D429" s="20"/>
      <c r="E429" s="54"/>
      <c r="F429" s="54"/>
      <c r="G429" s="20"/>
      <c r="H429" s="76"/>
      <c r="I429" s="54"/>
      <c r="J429" s="20" t="str">
        <f>IF(I429="","",IFERROR(VLOOKUP(I429,Gemeindeverzeichnis!$P$2:$Q$2188,2,FALSE),"Ort bitte manuell eintragen"))</f>
        <v/>
      </c>
      <c r="K429" s="15"/>
      <c r="L429" s="54"/>
      <c r="M429" s="54"/>
      <c r="N429" s="75"/>
      <c r="O429" s="54"/>
      <c r="P429" s="54" t="str">
        <f>IF(O429="","",IFERROR(VLOOKUP(O429,Gemeindeverzeichnis!$P$2:$Q$2188,2,FALSE),"Ort bitte manuell eintragen"))</f>
        <v/>
      </c>
      <c r="Q429" s="15"/>
      <c r="R429" s="20"/>
      <c r="S429" s="44"/>
      <c r="T429" s="20"/>
      <c r="U429" s="15"/>
      <c r="V429" s="55"/>
      <c r="W429" s="56"/>
      <c r="X429" s="56"/>
      <c r="Y429" s="15"/>
      <c r="Z429" s="57"/>
      <c r="AA429" s="15"/>
      <c r="AB429" s="58"/>
      <c r="AC429" s="54"/>
      <c r="AD429" s="15"/>
      <c r="AE429" s="20"/>
      <c r="AF429" s="20"/>
      <c r="AG429" s="16"/>
      <c r="AH429" s="59">
        <f t="shared" si="6"/>
        <v>1900</v>
      </c>
      <c r="AI429" s="59" t="str">
        <f>IF(Tabelle1[[#This Row],[Uhrzeit von]]="","",Tabelle1[[#This Row],[Uhrzeit bis]]-Tabelle1[[#This Row],[Uhrzeit von]])</f>
        <v/>
      </c>
    </row>
    <row r="430" spans="1:35" x14ac:dyDescent="0.25">
      <c r="A430" s="23" t="str">
        <f>IF(Tabelle1[[#This Row],[Unternehmen]]="","",A429+1)</f>
        <v/>
      </c>
      <c r="B4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0" s="15"/>
      <c r="D430" s="20"/>
      <c r="E430" s="54"/>
      <c r="F430" s="54"/>
      <c r="G430" s="20"/>
      <c r="H430" s="76"/>
      <c r="I430" s="54"/>
      <c r="J430" s="20" t="str">
        <f>IF(I430="","",IFERROR(VLOOKUP(I430,Gemeindeverzeichnis!$P$2:$Q$2188,2,FALSE),"Ort bitte manuell eintragen"))</f>
        <v/>
      </c>
      <c r="K430" s="15"/>
      <c r="L430" s="54"/>
      <c r="M430" s="54"/>
      <c r="N430" s="75"/>
      <c r="O430" s="54"/>
      <c r="P430" s="54" t="str">
        <f>IF(O430="","",IFERROR(VLOOKUP(O430,Gemeindeverzeichnis!$P$2:$Q$2188,2,FALSE),"Ort bitte manuell eintragen"))</f>
        <v/>
      </c>
      <c r="Q430" s="15"/>
      <c r="R430" s="20"/>
      <c r="S430" s="44"/>
      <c r="T430" s="20"/>
      <c r="U430" s="15"/>
      <c r="V430" s="55"/>
      <c r="W430" s="56"/>
      <c r="X430" s="56"/>
      <c r="Y430" s="15"/>
      <c r="Z430" s="57"/>
      <c r="AA430" s="15"/>
      <c r="AB430" s="58"/>
      <c r="AC430" s="54"/>
      <c r="AD430" s="15"/>
      <c r="AE430" s="20"/>
      <c r="AF430" s="20"/>
      <c r="AG430" s="16"/>
      <c r="AH430" s="59">
        <f t="shared" si="6"/>
        <v>1900</v>
      </c>
      <c r="AI430" s="59" t="str">
        <f>IF(Tabelle1[[#This Row],[Uhrzeit von]]="","",Tabelle1[[#This Row],[Uhrzeit bis]]-Tabelle1[[#This Row],[Uhrzeit von]])</f>
        <v/>
      </c>
    </row>
    <row r="431" spans="1:35" x14ac:dyDescent="0.25">
      <c r="A431" s="23" t="str">
        <f>IF(Tabelle1[[#This Row],[Unternehmen]]="","",A430+1)</f>
        <v/>
      </c>
      <c r="B4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1" s="15"/>
      <c r="D431" s="20"/>
      <c r="E431" s="54"/>
      <c r="F431" s="54"/>
      <c r="G431" s="20"/>
      <c r="H431" s="76"/>
      <c r="I431" s="54"/>
      <c r="J431" s="20" t="str">
        <f>IF(I431="","",IFERROR(VLOOKUP(I431,Gemeindeverzeichnis!$P$2:$Q$2188,2,FALSE),"Ort bitte manuell eintragen"))</f>
        <v/>
      </c>
      <c r="K431" s="15"/>
      <c r="L431" s="54"/>
      <c r="M431" s="54"/>
      <c r="N431" s="75"/>
      <c r="O431" s="54"/>
      <c r="P431" s="54" t="str">
        <f>IF(O431="","",IFERROR(VLOOKUP(O431,Gemeindeverzeichnis!$P$2:$Q$2188,2,FALSE),"Ort bitte manuell eintragen"))</f>
        <v/>
      </c>
      <c r="Q431" s="15"/>
      <c r="R431" s="20"/>
      <c r="S431" s="44"/>
      <c r="T431" s="20"/>
      <c r="U431" s="15"/>
      <c r="V431" s="55"/>
      <c r="W431" s="56"/>
      <c r="X431" s="56"/>
      <c r="Y431" s="15"/>
      <c r="Z431" s="57"/>
      <c r="AA431" s="15"/>
      <c r="AB431" s="58"/>
      <c r="AC431" s="54"/>
      <c r="AD431" s="15"/>
      <c r="AE431" s="20"/>
      <c r="AF431" s="20"/>
      <c r="AG431" s="16"/>
      <c r="AH431" s="59">
        <f t="shared" si="6"/>
        <v>1900</v>
      </c>
      <c r="AI431" s="59" t="str">
        <f>IF(Tabelle1[[#This Row],[Uhrzeit von]]="","",Tabelle1[[#This Row],[Uhrzeit bis]]-Tabelle1[[#This Row],[Uhrzeit von]])</f>
        <v/>
      </c>
    </row>
    <row r="432" spans="1:35" x14ac:dyDescent="0.25">
      <c r="A432" s="23" t="str">
        <f>IF(Tabelle1[[#This Row],[Unternehmen]]="","",A431+1)</f>
        <v/>
      </c>
      <c r="B4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2" s="15"/>
      <c r="D432" s="20"/>
      <c r="E432" s="54"/>
      <c r="F432" s="54"/>
      <c r="G432" s="20"/>
      <c r="H432" s="76"/>
      <c r="I432" s="54"/>
      <c r="J432" s="20" t="str">
        <f>IF(I432="","",IFERROR(VLOOKUP(I432,Gemeindeverzeichnis!$P$2:$Q$2188,2,FALSE),"Ort bitte manuell eintragen"))</f>
        <v/>
      </c>
      <c r="K432" s="15"/>
      <c r="L432" s="54"/>
      <c r="M432" s="54"/>
      <c r="N432" s="75"/>
      <c r="O432" s="54"/>
      <c r="P432" s="54" t="str">
        <f>IF(O432="","",IFERROR(VLOOKUP(O432,Gemeindeverzeichnis!$P$2:$Q$2188,2,FALSE),"Ort bitte manuell eintragen"))</f>
        <v/>
      </c>
      <c r="Q432" s="15"/>
      <c r="R432" s="20"/>
      <c r="S432" s="44"/>
      <c r="T432" s="20"/>
      <c r="U432" s="15"/>
      <c r="V432" s="55"/>
      <c r="W432" s="56"/>
      <c r="X432" s="56"/>
      <c r="Y432" s="15"/>
      <c r="Z432" s="57"/>
      <c r="AA432" s="15"/>
      <c r="AB432" s="58"/>
      <c r="AC432" s="54"/>
      <c r="AD432" s="15"/>
      <c r="AE432" s="20"/>
      <c r="AF432" s="20"/>
      <c r="AG432" s="16"/>
      <c r="AH432" s="59">
        <f t="shared" si="6"/>
        <v>1900</v>
      </c>
      <c r="AI432" s="59" t="str">
        <f>IF(Tabelle1[[#This Row],[Uhrzeit von]]="","",Tabelle1[[#This Row],[Uhrzeit bis]]-Tabelle1[[#This Row],[Uhrzeit von]])</f>
        <v/>
      </c>
    </row>
    <row r="433" spans="1:35" x14ac:dyDescent="0.25">
      <c r="A433" s="23" t="str">
        <f>IF(Tabelle1[[#This Row],[Unternehmen]]="","",A432+1)</f>
        <v/>
      </c>
      <c r="B4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3" s="15"/>
      <c r="D433" s="20"/>
      <c r="E433" s="54"/>
      <c r="F433" s="54"/>
      <c r="G433" s="20"/>
      <c r="H433" s="76"/>
      <c r="I433" s="54"/>
      <c r="J433" s="20" t="str">
        <f>IF(I433="","",IFERROR(VLOOKUP(I433,Gemeindeverzeichnis!$P$2:$Q$2188,2,FALSE),"Ort bitte manuell eintragen"))</f>
        <v/>
      </c>
      <c r="K433" s="15"/>
      <c r="L433" s="54"/>
      <c r="M433" s="54"/>
      <c r="N433" s="75"/>
      <c r="O433" s="54"/>
      <c r="P433" s="54" t="str">
        <f>IF(O433="","",IFERROR(VLOOKUP(O433,Gemeindeverzeichnis!$P$2:$Q$2188,2,FALSE),"Ort bitte manuell eintragen"))</f>
        <v/>
      </c>
      <c r="Q433" s="15"/>
      <c r="R433" s="20"/>
      <c r="S433" s="44"/>
      <c r="T433" s="20"/>
      <c r="U433" s="15"/>
      <c r="V433" s="55"/>
      <c r="W433" s="56"/>
      <c r="X433" s="56"/>
      <c r="Y433" s="15"/>
      <c r="Z433" s="57"/>
      <c r="AA433" s="15"/>
      <c r="AB433" s="58"/>
      <c r="AC433" s="54"/>
      <c r="AD433" s="15"/>
      <c r="AE433" s="20"/>
      <c r="AF433" s="20"/>
      <c r="AG433" s="16"/>
      <c r="AH433" s="59">
        <f t="shared" si="6"/>
        <v>1900</v>
      </c>
      <c r="AI433" s="59" t="str">
        <f>IF(Tabelle1[[#This Row],[Uhrzeit von]]="","",Tabelle1[[#This Row],[Uhrzeit bis]]-Tabelle1[[#This Row],[Uhrzeit von]])</f>
        <v/>
      </c>
    </row>
    <row r="434" spans="1:35" x14ac:dyDescent="0.25">
      <c r="A434" s="23" t="str">
        <f>IF(Tabelle1[[#This Row],[Unternehmen]]="","",A433+1)</f>
        <v/>
      </c>
      <c r="B4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4" s="15"/>
      <c r="D434" s="20"/>
      <c r="E434" s="54"/>
      <c r="F434" s="54"/>
      <c r="G434" s="20"/>
      <c r="H434" s="76"/>
      <c r="I434" s="54"/>
      <c r="J434" s="20" t="str">
        <f>IF(I434="","",IFERROR(VLOOKUP(I434,Gemeindeverzeichnis!$P$2:$Q$2188,2,FALSE),"Ort bitte manuell eintragen"))</f>
        <v/>
      </c>
      <c r="K434" s="15"/>
      <c r="L434" s="54"/>
      <c r="M434" s="54"/>
      <c r="N434" s="75"/>
      <c r="O434" s="54"/>
      <c r="P434" s="54" t="str">
        <f>IF(O434="","",IFERROR(VLOOKUP(O434,Gemeindeverzeichnis!$P$2:$Q$2188,2,FALSE),"Ort bitte manuell eintragen"))</f>
        <v/>
      </c>
      <c r="Q434" s="15"/>
      <c r="R434" s="20"/>
      <c r="S434" s="44"/>
      <c r="T434" s="20"/>
      <c r="U434" s="15"/>
      <c r="V434" s="55"/>
      <c r="W434" s="56"/>
      <c r="X434" s="56"/>
      <c r="Y434" s="15"/>
      <c r="Z434" s="57"/>
      <c r="AA434" s="15"/>
      <c r="AB434" s="58"/>
      <c r="AC434" s="54"/>
      <c r="AD434" s="15"/>
      <c r="AE434" s="20"/>
      <c r="AF434" s="20"/>
      <c r="AG434" s="16"/>
      <c r="AH434" s="59">
        <f t="shared" si="6"/>
        <v>1900</v>
      </c>
      <c r="AI434" s="59" t="str">
        <f>IF(Tabelle1[[#This Row],[Uhrzeit von]]="","",Tabelle1[[#This Row],[Uhrzeit bis]]-Tabelle1[[#This Row],[Uhrzeit von]])</f>
        <v/>
      </c>
    </row>
    <row r="435" spans="1:35" x14ac:dyDescent="0.25">
      <c r="A435" s="23" t="str">
        <f>IF(Tabelle1[[#This Row],[Unternehmen]]="","",A434+1)</f>
        <v/>
      </c>
      <c r="B4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5" s="15"/>
      <c r="D435" s="20"/>
      <c r="E435" s="54"/>
      <c r="F435" s="54"/>
      <c r="G435" s="20"/>
      <c r="H435" s="76"/>
      <c r="I435" s="54"/>
      <c r="J435" s="20" t="str">
        <f>IF(I435="","",IFERROR(VLOOKUP(I435,Gemeindeverzeichnis!$P$2:$Q$2188,2,FALSE),"Ort bitte manuell eintragen"))</f>
        <v/>
      </c>
      <c r="K435" s="15"/>
      <c r="L435" s="54"/>
      <c r="M435" s="54"/>
      <c r="N435" s="75"/>
      <c r="O435" s="54"/>
      <c r="P435" s="54" t="str">
        <f>IF(O435="","",IFERROR(VLOOKUP(O435,Gemeindeverzeichnis!$P$2:$Q$2188,2,FALSE),"Ort bitte manuell eintragen"))</f>
        <v/>
      </c>
      <c r="Q435" s="15"/>
      <c r="R435" s="20"/>
      <c r="S435" s="44"/>
      <c r="T435" s="20"/>
      <c r="U435" s="15"/>
      <c r="V435" s="55"/>
      <c r="W435" s="56"/>
      <c r="X435" s="56"/>
      <c r="Y435" s="15"/>
      <c r="Z435" s="57"/>
      <c r="AA435" s="15"/>
      <c r="AB435" s="58"/>
      <c r="AC435" s="54"/>
      <c r="AD435" s="15"/>
      <c r="AE435" s="20"/>
      <c r="AF435" s="20"/>
      <c r="AG435" s="16"/>
      <c r="AH435" s="59">
        <f t="shared" si="6"/>
        <v>1900</v>
      </c>
      <c r="AI435" s="59" t="str">
        <f>IF(Tabelle1[[#This Row],[Uhrzeit von]]="","",Tabelle1[[#This Row],[Uhrzeit bis]]-Tabelle1[[#This Row],[Uhrzeit von]])</f>
        <v/>
      </c>
    </row>
    <row r="436" spans="1:35" x14ac:dyDescent="0.25">
      <c r="A436" s="23" t="str">
        <f>IF(Tabelle1[[#This Row],[Unternehmen]]="","",A435+1)</f>
        <v/>
      </c>
      <c r="B4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6" s="15"/>
      <c r="D436" s="20"/>
      <c r="E436" s="54"/>
      <c r="F436" s="54"/>
      <c r="G436" s="20"/>
      <c r="H436" s="76"/>
      <c r="I436" s="54"/>
      <c r="J436" s="20" t="str">
        <f>IF(I436="","",IFERROR(VLOOKUP(I436,Gemeindeverzeichnis!$P$2:$Q$2188,2,FALSE),"Ort bitte manuell eintragen"))</f>
        <v/>
      </c>
      <c r="K436" s="15"/>
      <c r="L436" s="54"/>
      <c r="M436" s="54"/>
      <c r="N436" s="75"/>
      <c r="O436" s="54"/>
      <c r="P436" s="54" t="str">
        <f>IF(O436="","",IFERROR(VLOOKUP(O436,Gemeindeverzeichnis!$P$2:$Q$2188,2,FALSE),"Ort bitte manuell eintragen"))</f>
        <v/>
      </c>
      <c r="Q436" s="15"/>
      <c r="R436" s="20"/>
      <c r="S436" s="44"/>
      <c r="T436" s="20"/>
      <c r="U436" s="15"/>
      <c r="V436" s="55"/>
      <c r="W436" s="56"/>
      <c r="X436" s="56"/>
      <c r="Y436" s="15"/>
      <c r="Z436" s="57"/>
      <c r="AA436" s="15"/>
      <c r="AB436" s="58"/>
      <c r="AC436" s="54"/>
      <c r="AD436" s="15"/>
      <c r="AE436" s="20"/>
      <c r="AF436" s="20"/>
      <c r="AG436" s="16"/>
      <c r="AH436" s="59">
        <f t="shared" si="6"/>
        <v>1900</v>
      </c>
      <c r="AI436" s="59" t="str">
        <f>IF(Tabelle1[[#This Row],[Uhrzeit von]]="","",Tabelle1[[#This Row],[Uhrzeit bis]]-Tabelle1[[#This Row],[Uhrzeit von]])</f>
        <v/>
      </c>
    </row>
    <row r="437" spans="1:35" x14ac:dyDescent="0.25">
      <c r="A437" s="23" t="str">
        <f>IF(Tabelle1[[#This Row],[Unternehmen]]="","",A436+1)</f>
        <v/>
      </c>
      <c r="B4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7" s="15"/>
      <c r="D437" s="20"/>
      <c r="E437" s="54"/>
      <c r="F437" s="54"/>
      <c r="G437" s="20"/>
      <c r="H437" s="76"/>
      <c r="I437" s="54"/>
      <c r="J437" s="20" t="str">
        <f>IF(I437="","",IFERROR(VLOOKUP(I437,Gemeindeverzeichnis!$P$2:$Q$2188,2,FALSE),"Ort bitte manuell eintragen"))</f>
        <v/>
      </c>
      <c r="K437" s="15"/>
      <c r="L437" s="54"/>
      <c r="M437" s="54"/>
      <c r="N437" s="75"/>
      <c r="O437" s="54"/>
      <c r="P437" s="54" t="str">
        <f>IF(O437="","",IFERROR(VLOOKUP(O437,Gemeindeverzeichnis!$P$2:$Q$2188,2,FALSE),"Ort bitte manuell eintragen"))</f>
        <v/>
      </c>
      <c r="Q437" s="15"/>
      <c r="R437" s="20"/>
      <c r="S437" s="44"/>
      <c r="T437" s="20"/>
      <c r="U437" s="15"/>
      <c r="V437" s="55"/>
      <c r="W437" s="56"/>
      <c r="X437" s="56"/>
      <c r="Y437" s="15"/>
      <c r="Z437" s="57"/>
      <c r="AA437" s="15"/>
      <c r="AB437" s="58"/>
      <c r="AC437" s="54"/>
      <c r="AD437" s="15"/>
      <c r="AE437" s="20"/>
      <c r="AF437" s="20"/>
      <c r="AG437" s="16"/>
      <c r="AH437" s="59">
        <f t="shared" si="6"/>
        <v>1900</v>
      </c>
      <c r="AI437" s="59" t="str">
        <f>IF(Tabelle1[[#This Row],[Uhrzeit von]]="","",Tabelle1[[#This Row],[Uhrzeit bis]]-Tabelle1[[#This Row],[Uhrzeit von]])</f>
        <v/>
      </c>
    </row>
    <row r="438" spans="1:35" x14ac:dyDescent="0.25">
      <c r="A438" s="23" t="str">
        <f>IF(Tabelle1[[#This Row],[Unternehmen]]="","",A437+1)</f>
        <v/>
      </c>
      <c r="B4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8" s="15"/>
      <c r="D438" s="20"/>
      <c r="E438" s="54"/>
      <c r="F438" s="54"/>
      <c r="G438" s="20"/>
      <c r="H438" s="76"/>
      <c r="I438" s="54"/>
      <c r="J438" s="20" t="str">
        <f>IF(I438="","",IFERROR(VLOOKUP(I438,Gemeindeverzeichnis!$P$2:$Q$2188,2,FALSE),"Ort bitte manuell eintragen"))</f>
        <v/>
      </c>
      <c r="K438" s="15"/>
      <c r="L438" s="54"/>
      <c r="M438" s="54"/>
      <c r="N438" s="75"/>
      <c r="O438" s="54"/>
      <c r="P438" s="54" t="str">
        <f>IF(O438="","",IFERROR(VLOOKUP(O438,Gemeindeverzeichnis!$P$2:$Q$2188,2,FALSE),"Ort bitte manuell eintragen"))</f>
        <v/>
      </c>
      <c r="Q438" s="15"/>
      <c r="R438" s="20"/>
      <c r="S438" s="44"/>
      <c r="T438" s="20"/>
      <c r="U438" s="15"/>
      <c r="V438" s="55"/>
      <c r="W438" s="56"/>
      <c r="X438" s="56"/>
      <c r="Y438" s="15"/>
      <c r="Z438" s="57"/>
      <c r="AA438" s="15"/>
      <c r="AB438" s="58"/>
      <c r="AC438" s="54"/>
      <c r="AD438" s="15"/>
      <c r="AE438" s="20"/>
      <c r="AF438" s="20"/>
      <c r="AG438" s="16"/>
      <c r="AH438" s="59">
        <f t="shared" si="6"/>
        <v>1900</v>
      </c>
      <c r="AI438" s="59" t="str">
        <f>IF(Tabelle1[[#This Row],[Uhrzeit von]]="","",Tabelle1[[#This Row],[Uhrzeit bis]]-Tabelle1[[#This Row],[Uhrzeit von]])</f>
        <v/>
      </c>
    </row>
    <row r="439" spans="1:35" x14ac:dyDescent="0.25">
      <c r="A439" s="23" t="str">
        <f>IF(Tabelle1[[#This Row],[Unternehmen]]="","",A438+1)</f>
        <v/>
      </c>
      <c r="B4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39" s="15"/>
      <c r="D439" s="20"/>
      <c r="E439" s="54"/>
      <c r="F439" s="54"/>
      <c r="G439" s="20"/>
      <c r="H439" s="76"/>
      <c r="I439" s="54"/>
      <c r="J439" s="20" t="str">
        <f>IF(I439="","",IFERROR(VLOOKUP(I439,Gemeindeverzeichnis!$P$2:$Q$2188,2,FALSE),"Ort bitte manuell eintragen"))</f>
        <v/>
      </c>
      <c r="K439" s="15"/>
      <c r="L439" s="54"/>
      <c r="M439" s="54"/>
      <c r="N439" s="75"/>
      <c r="O439" s="54"/>
      <c r="P439" s="54" t="str">
        <f>IF(O439="","",IFERROR(VLOOKUP(O439,Gemeindeverzeichnis!$P$2:$Q$2188,2,FALSE),"Ort bitte manuell eintragen"))</f>
        <v/>
      </c>
      <c r="Q439" s="15"/>
      <c r="R439" s="20"/>
      <c r="S439" s="44"/>
      <c r="T439" s="20"/>
      <c r="U439" s="15"/>
      <c r="V439" s="55"/>
      <c r="W439" s="56"/>
      <c r="X439" s="56"/>
      <c r="Y439" s="15"/>
      <c r="Z439" s="57"/>
      <c r="AA439" s="15"/>
      <c r="AB439" s="58"/>
      <c r="AC439" s="54"/>
      <c r="AD439" s="15"/>
      <c r="AE439" s="20"/>
      <c r="AF439" s="20"/>
      <c r="AG439" s="16"/>
      <c r="AH439" s="59">
        <f t="shared" si="6"/>
        <v>1900</v>
      </c>
      <c r="AI439" s="59" t="str">
        <f>IF(Tabelle1[[#This Row],[Uhrzeit von]]="","",Tabelle1[[#This Row],[Uhrzeit bis]]-Tabelle1[[#This Row],[Uhrzeit von]])</f>
        <v/>
      </c>
    </row>
    <row r="440" spans="1:35" x14ac:dyDescent="0.25">
      <c r="A440" s="23" t="str">
        <f>IF(Tabelle1[[#This Row],[Unternehmen]]="","",A439+1)</f>
        <v/>
      </c>
      <c r="B4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0" s="15"/>
      <c r="D440" s="20"/>
      <c r="E440" s="54"/>
      <c r="F440" s="54"/>
      <c r="G440" s="20"/>
      <c r="H440" s="76"/>
      <c r="I440" s="54"/>
      <c r="J440" s="20" t="str">
        <f>IF(I440="","",IFERROR(VLOOKUP(I440,Gemeindeverzeichnis!$P$2:$Q$2188,2,FALSE),"Ort bitte manuell eintragen"))</f>
        <v/>
      </c>
      <c r="K440" s="15"/>
      <c r="L440" s="54"/>
      <c r="M440" s="54"/>
      <c r="N440" s="75"/>
      <c r="O440" s="54"/>
      <c r="P440" s="54" t="str">
        <f>IF(O440="","",IFERROR(VLOOKUP(O440,Gemeindeverzeichnis!$P$2:$Q$2188,2,FALSE),"Ort bitte manuell eintragen"))</f>
        <v/>
      </c>
      <c r="Q440" s="15"/>
      <c r="R440" s="20"/>
      <c r="S440" s="44"/>
      <c r="T440" s="20"/>
      <c r="U440" s="15"/>
      <c r="V440" s="55"/>
      <c r="W440" s="56"/>
      <c r="X440" s="56"/>
      <c r="Y440" s="15"/>
      <c r="Z440" s="57"/>
      <c r="AA440" s="15"/>
      <c r="AB440" s="58"/>
      <c r="AC440" s="54"/>
      <c r="AD440" s="15"/>
      <c r="AE440" s="20"/>
      <c r="AF440" s="20"/>
      <c r="AG440" s="16"/>
      <c r="AH440" s="59">
        <f t="shared" si="6"/>
        <v>1900</v>
      </c>
      <c r="AI440" s="59" t="str">
        <f>IF(Tabelle1[[#This Row],[Uhrzeit von]]="","",Tabelle1[[#This Row],[Uhrzeit bis]]-Tabelle1[[#This Row],[Uhrzeit von]])</f>
        <v/>
      </c>
    </row>
    <row r="441" spans="1:35" x14ac:dyDescent="0.25">
      <c r="A441" s="23" t="str">
        <f>IF(Tabelle1[[#This Row],[Unternehmen]]="","",A440+1)</f>
        <v/>
      </c>
      <c r="B4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1" s="15"/>
      <c r="D441" s="20"/>
      <c r="E441" s="54"/>
      <c r="F441" s="54"/>
      <c r="G441" s="20"/>
      <c r="H441" s="76"/>
      <c r="I441" s="54"/>
      <c r="J441" s="20" t="str">
        <f>IF(I441="","",IFERROR(VLOOKUP(I441,Gemeindeverzeichnis!$P$2:$Q$2188,2,FALSE),"Ort bitte manuell eintragen"))</f>
        <v/>
      </c>
      <c r="K441" s="15"/>
      <c r="L441" s="54"/>
      <c r="M441" s="54"/>
      <c r="N441" s="75"/>
      <c r="O441" s="54"/>
      <c r="P441" s="54" t="str">
        <f>IF(O441="","",IFERROR(VLOOKUP(O441,Gemeindeverzeichnis!$P$2:$Q$2188,2,FALSE),"Ort bitte manuell eintragen"))</f>
        <v/>
      </c>
      <c r="Q441" s="15"/>
      <c r="R441" s="20"/>
      <c r="S441" s="44"/>
      <c r="T441" s="20"/>
      <c r="U441" s="15"/>
      <c r="V441" s="55"/>
      <c r="W441" s="56"/>
      <c r="X441" s="56"/>
      <c r="Y441" s="15"/>
      <c r="Z441" s="57"/>
      <c r="AA441" s="15"/>
      <c r="AB441" s="58"/>
      <c r="AC441" s="54"/>
      <c r="AD441" s="15"/>
      <c r="AE441" s="20"/>
      <c r="AF441" s="20"/>
      <c r="AG441" s="16"/>
      <c r="AH441" s="59">
        <f t="shared" si="6"/>
        <v>1900</v>
      </c>
      <c r="AI441" s="59" t="str">
        <f>IF(Tabelle1[[#This Row],[Uhrzeit von]]="","",Tabelle1[[#This Row],[Uhrzeit bis]]-Tabelle1[[#This Row],[Uhrzeit von]])</f>
        <v/>
      </c>
    </row>
    <row r="442" spans="1:35" x14ac:dyDescent="0.25">
      <c r="A442" s="23" t="str">
        <f>IF(Tabelle1[[#This Row],[Unternehmen]]="","",A441+1)</f>
        <v/>
      </c>
      <c r="B4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2" s="15"/>
      <c r="D442" s="20"/>
      <c r="E442" s="54"/>
      <c r="F442" s="54"/>
      <c r="G442" s="20"/>
      <c r="H442" s="76"/>
      <c r="I442" s="54"/>
      <c r="J442" s="20" t="str">
        <f>IF(I442="","",IFERROR(VLOOKUP(I442,Gemeindeverzeichnis!$P$2:$Q$2188,2,FALSE),"Ort bitte manuell eintragen"))</f>
        <v/>
      </c>
      <c r="K442" s="15"/>
      <c r="L442" s="54"/>
      <c r="M442" s="54"/>
      <c r="N442" s="75"/>
      <c r="O442" s="54"/>
      <c r="P442" s="54" t="str">
        <f>IF(O442="","",IFERROR(VLOOKUP(O442,Gemeindeverzeichnis!$P$2:$Q$2188,2,FALSE),"Ort bitte manuell eintragen"))</f>
        <v/>
      </c>
      <c r="Q442" s="15"/>
      <c r="R442" s="20"/>
      <c r="S442" s="44"/>
      <c r="T442" s="20"/>
      <c r="U442" s="15"/>
      <c r="V442" s="55"/>
      <c r="W442" s="56"/>
      <c r="X442" s="56"/>
      <c r="Y442" s="15"/>
      <c r="Z442" s="57"/>
      <c r="AA442" s="15"/>
      <c r="AB442" s="58"/>
      <c r="AC442" s="54"/>
      <c r="AD442" s="15"/>
      <c r="AE442" s="20"/>
      <c r="AF442" s="20"/>
      <c r="AG442" s="16"/>
      <c r="AH442" s="59">
        <f t="shared" si="6"/>
        <v>1900</v>
      </c>
      <c r="AI442" s="59" t="str">
        <f>IF(Tabelle1[[#This Row],[Uhrzeit von]]="","",Tabelle1[[#This Row],[Uhrzeit bis]]-Tabelle1[[#This Row],[Uhrzeit von]])</f>
        <v/>
      </c>
    </row>
    <row r="443" spans="1:35" x14ac:dyDescent="0.25">
      <c r="A443" s="23" t="str">
        <f>IF(Tabelle1[[#This Row],[Unternehmen]]="","",A442+1)</f>
        <v/>
      </c>
      <c r="B4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3" s="15"/>
      <c r="D443" s="20"/>
      <c r="E443" s="54"/>
      <c r="F443" s="54"/>
      <c r="G443" s="20"/>
      <c r="H443" s="76"/>
      <c r="I443" s="54"/>
      <c r="J443" s="20" t="str">
        <f>IF(I443="","",IFERROR(VLOOKUP(I443,Gemeindeverzeichnis!$P$2:$Q$2188,2,FALSE),"Ort bitte manuell eintragen"))</f>
        <v/>
      </c>
      <c r="K443" s="15"/>
      <c r="L443" s="54"/>
      <c r="M443" s="54"/>
      <c r="N443" s="75"/>
      <c r="O443" s="54"/>
      <c r="P443" s="54" t="str">
        <f>IF(O443="","",IFERROR(VLOOKUP(O443,Gemeindeverzeichnis!$P$2:$Q$2188,2,FALSE),"Ort bitte manuell eintragen"))</f>
        <v/>
      </c>
      <c r="Q443" s="15"/>
      <c r="R443" s="20"/>
      <c r="S443" s="44"/>
      <c r="T443" s="20"/>
      <c r="U443" s="15"/>
      <c r="V443" s="55"/>
      <c r="W443" s="56"/>
      <c r="X443" s="56"/>
      <c r="Y443" s="15"/>
      <c r="Z443" s="57"/>
      <c r="AA443" s="15"/>
      <c r="AB443" s="58"/>
      <c r="AC443" s="54"/>
      <c r="AD443" s="15"/>
      <c r="AE443" s="20"/>
      <c r="AF443" s="20"/>
      <c r="AG443" s="16"/>
      <c r="AH443" s="59">
        <f t="shared" si="6"/>
        <v>1900</v>
      </c>
      <c r="AI443" s="59" t="str">
        <f>IF(Tabelle1[[#This Row],[Uhrzeit von]]="","",Tabelle1[[#This Row],[Uhrzeit bis]]-Tabelle1[[#This Row],[Uhrzeit von]])</f>
        <v/>
      </c>
    </row>
    <row r="444" spans="1:35" x14ac:dyDescent="0.25">
      <c r="A444" s="23" t="str">
        <f>IF(Tabelle1[[#This Row],[Unternehmen]]="","",A443+1)</f>
        <v/>
      </c>
      <c r="B4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4" s="15"/>
      <c r="D444" s="20"/>
      <c r="E444" s="54"/>
      <c r="F444" s="54"/>
      <c r="G444" s="20"/>
      <c r="H444" s="76"/>
      <c r="I444" s="54"/>
      <c r="J444" s="20" t="str">
        <f>IF(I444="","",IFERROR(VLOOKUP(I444,Gemeindeverzeichnis!$P$2:$Q$2188,2,FALSE),"Ort bitte manuell eintragen"))</f>
        <v/>
      </c>
      <c r="K444" s="15"/>
      <c r="L444" s="54"/>
      <c r="M444" s="54"/>
      <c r="N444" s="75"/>
      <c r="O444" s="54"/>
      <c r="P444" s="54" t="str">
        <f>IF(O444="","",IFERROR(VLOOKUP(O444,Gemeindeverzeichnis!$P$2:$Q$2188,2,FALSE),"Ort bitte manuell eintragen"))</f>
        <v/>
      </c>
      <c r="Q444" s="15"/>
      <c r="R444" s="20"/>
      <c r="S444" s="44"/>
      <c r="T444" s="20"/>
      <c r="U444" s="15"/>
      <c r="V444" s="55"/>
      <c r="W444" s="56"/>
      <c r="X444" s="56"/>
      <c r="Y444" s="15"/>
      <c r="Z444" s="57"/>
      <c r="AA444" s="15"/>
      <c r="AB444" s="58"/>
      <c r="AC444" s="54"/>
      <c r="AD444" s="15"/>
      <c r="AE444" s="20"/>
      <c r="AF444" s="20"/>
      <c r="AG444" s="16"/>
      <c r="AH444" s="59">
        <f t="shared" si="6"/>
        <v>1900</v>
      </c>
      <c r="AI444" s="59" t="str">
        <f>IF(Tabelle1[[#This Row],[Uhrzeit von]]="","",Tabelle1[[#This Row],[Uhrzeit bis]]-Tabelle1[[#This Row],[Uhrzeit von]])</f>
        <v/>
      </c>
    </row>
    <row r="445" spans="1:35" x14ac:dyDescent="0.25">
      <c r="A445" s="23" t="str">
        <f>IF(Tabelle1[[#This Row],[Unternehmen]]="","",A444+1)</f>
        <v/>
      </c>
      <c r="B4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5" s="15"/>
      <c r="D445" s="20"/>
      <c r="E445" s="54"/>
      <c r="F445" s="54"/>
      <c r="G445" s="20"/>
      <c r="H445" s="76"/>
      <c r="I445" s="54"/>
      <c r="J445" s="20" t="str">
        <f>IF(I445="","",IFERROR(VLOOKUP(I445,Gemeindeverzeichnis!$P$2:$Q$2188,2,FALSE),"Ort bitte manuell eintragen"))</f>
        <v/>
      </c>
      <c r="K445" s="15"/>
      <c r="L445" s="54"/>
      <c r="M445" s="54"/>
      <c r="N445" s="75"/>
      <c r="O445" s="54"/>
      <c r="P445" s="54" t="str">
        <f>IF(O445="","",IFERROR(VLOOKUP(O445,Gemeindeverzeichnis!$P$2:$Q$2188,2,FALSE),"Ort bitte manuell eintragen"))</f>
        <v/>
      </c>
      <c r="Q445" s="15"/>
      <c r="R445" s="20"/>
      <c r="S445" s="44"/>
      <c r="T445" s="20"/>
      <c r="U445" s="15"/>
      <c r="V445" s="55"/>
      <c r="W445" s="56"/>
      <c r="X445" s="56"/>
      <c r="Y445" s="15"/>
      <c r="Z445" s="57"/>
      <c r="AA445" s="15"/>
      <c r="AB445" s="58"/>
      <c r="AC445" s="54"/>
      <c r="AD445" s="15"/>
      <c r="AE445" s="20"/>
      <c r="AF445" s="20"/>
      <c r="AG445" s="16"/>
      <c r="AH445" s="59">
        <f t="shared" si="6"/>
        <v>1900</v>
      </c>
      <c r="AI445" s="59" t="str">
        <f>IF(Tabelle1[[#This Row],[Uhrzeit von]]="","",Tabelle1[[#This Row],[Uhrzeit bis]]-Tabelle1[[#This Row],[Uhrzeit von]])</f>
        <v/>
      </c>
    </row>
    <row r="446" spans="1:35" x14ac:dyDescent="0.25">
      <c r="A446" s="23" t="str">
        <f>IF(Tabelle1[[#This Row],[Unternehmen]]="","",A445+1)</f>
        <v/>
      </c>
      <c r="B4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6" s="15"/>
      <c r="D446" s="20"/>
      <c r="E446" s="54"/>
      <c r="F446" s="54"/>
      <c r="G446" s="20"/>
      <c r="H446" s="76"/>
      <c r="I446" s="54"/>
      <c r="J446" s="20" t="str">
        <f>IF(I446="","",IFERROR(VLOOKUP(I446,Gemeindeverzeichnis!$P$2:$Q$2188,2,FALSE),"Ort bitte manuell eintragen"))</f>
        <v/>
      </c>
      <c r="K446" s="15"/>
      <c r="L446" s="54"/>
      <c r="M446" s="54"/>
      <c r="N446" s="75"/>
      <c r="O446" s="54"/>
      <c r="P446" s="54" t="str">
        <f>IF(O446="","",IFERROR(VLOOKUP(O446,Gemeindeverzeichnis!$P$2:$Q$2188,2,FALSE),"Ort bitte manuell eintragen"))</f>
        <v/>
      </c>
      <c r="Q446" s="15"/>
      <c r="R446" s="20"/>
      <c r="S446" s="44"/>
      <c r="T446" s="20"/>
      <c r="U446" s="15"/>
      <c r="V446" s="55"/>
      <c r="W446" s="56"/>
      <c r="X446" s="56"/>
      <c r="Y446" s="15"/>
      <c r="Z446" s="57"/>
      <c r="AA446" s="15"/>
      <c r="AB446" s="58"/>
      <c r="AC446" s="54"/>
      <c r="AD446" s="15"/>
      <c r="AE446" s="20"/>
      <c r="AF446" s="20"/>
      <c r="AG446" s="16"/>
      <c r="AH446" s="59">
        <f t="shared" si="6"/>
        <v>1900</v>
      </c>
      <c r="AI446" s="59" t="str">
        <f>IF(Tabelle1[[#This Row],[Uhrzeit von]]="","",Tabelle1[[#This Row],[Uhrzeit bis]]-Tabelle1[[#This Row],[Uhrzeit von]])</f>
        <v/>
      </c>
    </row>
    <row r="447" spans="1:35" x14ac:dyDescent="0.25">
      <c r="A447" s="23" t="str">
        <f>IF(Tabelle1[[#This Row],[Unternehmen]]="","",A446+1)</f>
        <v/>
      </c>
      <c r="B4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7" s="15"/>
      <c r="D447" s="20"/>
      <c r="E447" s="54"/>
      <c r="F447" s="54"/>
      <c r="G447" s="20"/>
      <c r="H447" s="76"/>
      <c r="I447" s="54"/>
      <c r="J447" s="20" t="str">
        <f>IF(I447="","",IFERROR(VLOOKUP(I447,Gemeindeverzeichnis!$P$2:$Q$2188,2,FALSE),"Ort bitte manuell eintragen"))</f>
        <v/>
      </c>
      <c r="K447" s="15"/>
      <c r="L447" s="54"/>
      <c r="M447" s="54"/>
      <c r="N447" s="75"/>
      <c r="O447" s="54"/>
      <c r="P447" s="54" t="str">
        <f>IF(O447="","",IFERROR(VLOOKUP(O447,Gemeindeverzeichnis!$P$2:$Q$2188,2,FALSE),"Ort bitte manuell eintragen"))</f>
        <v/>
      </c>
      <c r="Q447" s="15"/>
      <c r="R447" s="20"/>
      <c r="S447" s="44"/>
      <c r="T447" s="20"/>
      <c r="U447" s="15"/>
      <c r="V447" s="55"/>
      <c r="W447" s="56"/>
      <c r="X447" s="56"/>
      <c r="Y447" s="15"/>
      <c r="Z447" s="57"/>
      <c r="AA447" s="15"/>
      <c r="AB447" s="58"/>
      <c r="AC447" s="54"/>
      <c r="AD447" s="15"/>
      <c r="AE447" s="20"/>
      <c r="AF447" s="20"/>
      <c r="AG447" s="16"/>
      <c r="AH447" s="59">
        <f t="shared" si="6"/>
        <v>1900</v>
      </c>
      <c r="AI447" s="59" t="str">
        <f>IF(Tabelle1[[#This Row],[Uhrzeit von]]="","",Tabelle1[[#This Row],[Uhrzeit bis]]-Tabelle1[[#This Row],[Uhrzeit von]])</f>
        <v/>
      </c>
    </row>
    <row r="448" spans="1:35" x14ac:dyDescent="0.25">
      <c r="A448" s="23" t="str">
        <f>IF(Tabelle1[[#This Row],[Unternehmen]]="","",A447+1)</f>
        <v/>
      </c>
      <c r="B4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8" s="15"/>
      <c r="D448" s="20"/>
      <c r="E448" s="54"/>
      <c r="F448" s="54"/>
      <c r="G448" s="20"/>
      <c r="H448" s="76"/>
      <c r="I448" s="54"/>
      <c r="J448" s="20" t="str">
        <f>IF(I448="","",IFERROR(VLOOKUP(I448,Gemeindeverzeichnis!$P$2:$Q$2188,2,FALSE),"Ort bitte manuell eintragen"))</f>
        <v/>
      </c>
      <c r="K448" s="15"/>
      <c r="L448" s="54"/>
      <c r="M448" s="54"/>
      <c r="N448" s="75"/>
      <c r="O448" s="54"/>
      <c r="P448" s="54" t="str">
        <f>IF(O448="","",IFERROR(VLOOKUP(O448,Gemeindeverzeichnis!$P$2:$Q$2188,2,FALSE),"Ort bitte manuell eintragen"))</f>
        <v/>
      </c>
      <c r="Q448" s="15"/>
      <c r="R448" s="20"/>
      <c r="S448" s="44"/>
      <c r="T448" s="20"/>
      <c r="U448" s="15"/>
      <c r="V448" s="55"/>
      <c r="W448" s="56"/>
      <c r="X448" s="56"/>
      <c r="Y448" s="15"/>
      <c r="Z448" s="57"/>
      <c r="AA448" s="15"/>
      <c r="AB448" s="58"/>
      <c r="AC448" s="54"/>
      <c r="AD448" s="15"/>
      <c r="AE448" s="20"/>
      <c r="AF448" s="20"/>
      <c r="AG448" s="16"/>
      <c r="AH448" s="59">
        <f t="shared" si="6"/>
        <v>1900</v>
      </c>
      <c r="AI448" s="59" t="str">
        <f>IF(Tabelle1[[#This Row],[Uhrzeit von]]="","",Tabelle1[[#This Row],[Uhrzeit bis]]-Tabelle1[[#This Row],[Uhrzeit von]])</f>
        <v/>
      </c>
    </row>
    <row r="449" spans="1:35" x14ac:dyDescent="0.25">
      <c r="A449" s="23" t="str">
        <f>IF(Tabelle1[[#This Row],[Unternehmen]]="","",A448+1)</f>
        <v/>
      </c>
      <c r="B4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49" s="15"/>
      <c r="D449" s="20"/>
      <c r="E449" s="54"/>
      <c r="F449" s="54"/>
      <c r="G449" s="20"/>
      <c r="H449" s="76"/>
      <c r="I449" s="54"/>
      <c r="J449" s="20" t="str">
        <f>IF(I449="","",IFERROR(VLOOKUP(I449,Gemeindeverzeichnis!$P$2:$Q$2188,2,FALSE),"Ort bitte manuell eintragen"))</f>
        <v/>
      </c>
      <c r="K449" s="15"/>
      <c r="L449" s="54"/>
      <c r="M449" s="54"/>
      <c r="N449" s="75"/>
      <c r="O449" s="54"/>
      <c r="P449" s="54" t="str">
        <f>IF(O449="","",IFERROR(VLOOKUP(O449,Gemeindeverzeichnis!$P$2:$Q$2188,2,FALSE),"Ort bitte manuell eintragen"))</f>
        <v/>
      </c>
      <c r="Q449" s="15"/>
      <c r="R449" s="20"/>
      <c r="S449" s="44"/>
      <c r="T449" s="20"/>
      <c r="U449" s="15"/>
      <c r="V449" s="55"/>
      <c r="W449" s="56"/>
      <c r="X449" s="56"/>
      <c r="Y449" s="15"/>
      <c r="Z449" s="57"/>
      <c r="AA449" s="15"/>
      <c r="AB449" s="58"/>
      <c r="AC449" s="54"/>
      <c r="AD449" s="15"/>
      <c r="AE449" s="20"/>
      <c r="AF449" s="20"/>
      <c r="AG449" s="16"/>
      <c r="AH449" s="59">
        <f t="shared" si="6"/>
        <v>1900</v>
      </c>
      <c r="AI449" s="59" t="str">
        <f>IF(Tabelle1[[#This Row],[Uhrzeit von]]="","",Tabelle1[[#This Row],[Uhrzeit bis]]-Tabelle1[[#This Row],[Uhrzeit von]])</f>
        <v/>
      </c>
    </row>
    <row r="450" spans="1:35" x14ac:dyDescent="0.25">
      <c r="A450" s="23" t="str">
        <f>IF(Tabelle1[[#This Row],[Unternehmen]]="","",A449+1)</f>
        <v/>
      </c>
      <c r="B4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0" s="15"/>
      <c r="D450" s="20"/>
      <c r="E450" s="54"/>
      <c r="F450" s="54"/>
      <c r="G450" s="20"/>
      <c r="H450" s="76"/>
      <c r="I450" s="54"/>
      <c r="J450" s="20" t="str">
        <f>IF(I450="","",IFERROR(VLOOKUP(I450,Gemeindeverzeichnis!$P$2:$Q$2188,2,FALSE),"Ort bitte manuell eintragen"))</f>
        <v/>
      </c>
      <c r="K450" s="15"/>
      <c r="L450" s="54"/>
      <c r="M450" s="54"/>
      <c r="N450" s="75"/>
      <c r="O450" s="54"/>
      <c r="P450" s="54" t="str">
        <f>IF(O450="","",IFERROR(VLOOKUP(O450,Gemeindeverzeichnis!$P$2:$Q$2188,2,FALSE),"Ort bitte manuell eintragen"))</f>
        <v/>
      </c>
      <c r="Q450" s="15"/>
      <c r="R450" s="20"/>
      <c r="S450" s="44"/>
      <c r="T450" s="20"/>
      <c r="U450" s="15"/>
      <c r="V450" s="55"/>
      <c r="W450" s="56"/>
      <c r="X450" s="56"/>
      <c r="Y450" s="15"/>
      <c r="Z450" s="57"/>
      <c r="AA450" s="15"/>
      <c r="AB450" s="58"/>
      <c r="AC450" s="54"/>
      <c r="AD450" s="15"/>
      <c r="AE450" s="20"/>
      <c r="AF450" s="20"/>
      <c r="AG450" s="16"/>
      <c r="AH450" s="59">
        <f t="shared" si="6"/>
        <v>1900</v>
      </c>
      <c r="AI450" s="59" t="str">
        <f>IF(Tabelle1[[#This Row],[Uhrzeit von]]="","",Tabelle1[[#This Row],[Uhrzeit bis]]-Tabelle1[[#This Row],[Uhrzeit von]])</f>
        <v/>
      </c>
    </row>
    <row r="451" spans="1:35" x14ac:dyDescent="0.25">
      <c r="A451" s="23" t="str">
        <f>IF(Tabelle1[[#This Row],[Unternehmen]]="","",A450+1)</f>
        <v/>
      </c>
      <c r="B4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1" s="15"/>
      <c r="D451" s="20"/>
      <c r="E451" s="54"/>
      <c r="F451" s="54"/>
      <c r="G451" s="20"/>
      <c r="H451" s="76"/>
      <c r="I451" s="54"/>
      <c r="J451" s="20" t="str">
        <f>IF(I451="","",IFERROR(VLOOKUP(I451,Gemeindeverzeichnis!$P$2:$Q$2188,2,FALSE),"Ort bitte manuell eintragen"))</f>
        <v/>
      </c>
      <c r="K451" s="15"/>
      <c r="L451" s="54"/>
      <c r="M451" s="54"/>
      <c r="N451" s="75"/>
      <c r="O451" s="54"/>
      <c r="P451" s="54" t="str">
        <f>IF(O451="","",IFERROR(VLOOKUP(O451,Gemeindeverzeichnis!$P$2:$Q$2188,2,FALSE),"Ort bitte manuell eintragen"))</f>
        <v/>
      </c>
      <c r="Q451" s="15"/>
      <c r="R451" s="20"/>
      <c r="S451" s="44"/>
      <c r="T451" s="20"/>
      <c r="U451" s="15"/>
      <c r="V451" s="55"/>
      <c r="W451" s="56"/>
      <c r="X451" s="56"/>
      <c r="Y451" s="15"/>
      <c r="Z451" s="57"/>
      <c r="AA451" s="15"/>
      <c r="AB451" s="58"/>
      <c r="AC451" s="54"/>
      <c r="AD451" s="15"/>
      <c r="AE451" s="20"/>
      <c r="AF451" s="20"/>
      <c r="AG451" s="16"/>
      <c r="AH451" s="59">
        <f t="shared" si="6"/>
        <v>1900</v>
      </c>
      <c r="AI451" s="59" t="str">
        <f>IF(Tabelle1[[#This Row],[Uhrzeit von]]="","",Tabelle1[[#This Row],[Uhrzeit bis]]-Tabelle1[[#This Row],[Uhrzeit von]])</f>
        <v/>
      </c>
    </row>
    <row r="452" spans="1:35" x14ac:dyDescent="0.25">
      <c r="A452" s="23" t="str">
        <f>IF(Tabelle1[[#This Row],[Unternehmen]]="","",A451+1)</f>
        <v/>
      </c>
      <c r="B4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2" s="15"/>
      <c r="D452" s="20"/>
      <c r="E452" s="54"/>
      <c r="F452" s="54"/>
      <c r="G452" s="20"/>
      <c r="H452" s="76"/>
      <c r="I452" s="54"/>
      <c r="J452" s="20" t="str">
        <f>IF(I452="","",IFERROR(VLOOKUP(I452,Gemeindeverzeichnis!$P$2:$Q$2188,2,FALSE),"Ort bitte manuell eintragen"))</f>
        <v/>
      </c>
      <c r="K452" s="15"/>
      <c r="L452" s="54"/>
      <c r="M452" s="54"/>
      <c r="N452" s="75"/>
      <c r="O452" s="54"/>
      <c r="P452" s="54" t="str">
        <f>IF(O452="","",IFERROR(VLOOKUP(O452,Gemeindeverzeichnis!$P$2:$Q$2188,2,FALSE),"Ort bitte manuell eintragen"))</f>
        <v/>
      </c>
      <c r="Q452" s="15"/>
      <c r="R452" s="20"/>
      <c r="S452" s="44"/>
      <c r="T452" s="20"/>
      <c r="U452" s="15"/>
      <c r="V452" s="55"/>
      <c r="W452" s="56"/>
      <c r="X452" s="56"/>
      <c r="Y452" s="15"/>
      <c r="Z452" s="57"/>
      <c r="AA452" s="15"/>
      <c r="AB452" s="58"/>
      <c r="AC452" s="54"/>
      <c r="AD452" s="15"/>
      <c r="AE452" s="20"/>
      <c r="AF452" s="20"/>
      <c r="AG452" s="16"/>
      <c r="AH452" s="59">
        <f t="shared" si="6"/>
        <v>1900</v>
      </c>
      <c r="AI452" s="59" t="str">
        <f>IF(Tabelle1[[#This Row],[Uhrzeit von]]="","",Tabelle1[[#This Row],[Uhrzeit bis]]-Tabelle1[[#This Row],[Uhrzeit von]])</f>
        <v/>
      </c>
    </row>
    <row r="453" spans="1:35" x14ac:dyDescent="0.25">
      <c r="A453" s="23" t="str">
        <f>IF(Tabelle1[[#This Row],[Unternehmen]]="","",A452+1)</f>
        <v/>
      </c>
      <c r="B4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3" s="15"/>
      <c r="D453" s="20"/>
      <c r="E453" s="54"/>
      <c r="F453" s="54"/>
      <c r="G453" s="20"/>
      <c r="H453" s="76"/>
      <c r="I453" s="54"/>
      <c r="J453" s="20" t="str">
        <f>IF(I453="","",IFERROR(VLOOKUP(I453,Gemeindeverzeichnis!$P$2:$Q$2188,2,FALSE),"Ort bitte manuell eintragen"))</f>
        <v/>
      </c>
      <c r="K453" s="15"/>
      <c r="L453" s="54"/>
      <c r="M453" s="54"/>
      <c r="N453" s="75"/>
      <c r="O453" s="54"/>
      <c r="P453" s="54" t="str">
        <f>IF(O453="","",IFERROR(VLOOKUP(O453,Gemeindeverzeichnis!$P$2:$Q$2188,2,FALSE),"Ort bitte manuell eintragen"))</f>
        <v/>
      </c>
      <c r="Q453" s="15"/>
      <c r="R453" s="20"/>
      <c r="S453" s="44"/>
      <c r="T453" s="20"/>
      <c r="U453" s="15"/>
      <c r="V453" s="55"/>
      <c r="W453" s="56"/>
      <c r="X453" s="56"/>
      <c r="Y453" s="15"/>
      <c r="Z453" s="57"/>
      <c r="AA453" s="15"/>
      <c r="AB453" s="58"/>
      <c r="AC453" s="54"/>
      <c r="AD453" s="15"/>
      <c r="AE453" s="20"/>
      <c r="AF453" s="20"/>
      <c r="AG453" s="16"/>
      <c r="AH453" s="59">
        <f t="shared" si="6"/>
        <v>1900</v>
      </c>
      <c r="AI453" s="59" t="str">
        <f>IF(Tabelle1[[#This Row],[Uhrzeit von]]="","",Tabelle1[[#This Row],[Uhrzeit bis]]-Tabelle1[[#This Row],[Uhrzeit von]])</f>
        <v/>
      </c>
    </row>
    <row r="454" spans="1:35" x14ac:dyDescent="0.25">
      <c r="A454" s="23" t="str">
        <f>IF(Tabelle1[[#This Row],[Unternehmen]]="","",A453+1)</f>
        <v/>
      </c>
      <c r="B4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4" s="15"/>
      <c r="D454" s="20"/>
      <c r="E454" s="54"/>
      <c r="F454" s="54"/>
      <c r="G454" s="20"/>
      <c r="H454" s="76"/>
      <c r="I454" s="54"/>
      <c r="J454" s="20" t="str">
        <f>IF(I454="","",IFERROR(VLOOKUP(I454,Gemeindeverzeichnis!$P$2:$Q$2188,2,FALSE),"Ort bitte manuell eintragen"))</f>
        <v/>
      </c>
      <c r="K454" s="15"/>
      <c r="L454" s="54"/>
      <c r="M454" s="54"/>
      <c r="N454" s="75"/>
      <c r="O454" s="54"/>
      <c r="P454" s="54" t="str">
        <f>IF(O454="","",IFERROR(VLOOKUP(O454,Gemeindeverzeichnis!$P$2:$Q$2188,2,FALSE),"Ort bitte manuell eintragen"))</f>
        <v/>
      </c>
      <c r="Q454" s="15"/>
      <c r="R454" s="20"/>
      <c r="S454" s="44"/>
      <c r="T454" s="20"/>
      <c r="U454" s="15"/>
      <c r="V454" s="55"/>
      <c r="W454" s="56"/>
      <c r="X454" s="56"/>
      <c r="Y454" s="15"/>
      <c r="Z454" s="57"/>
      <c r="AA454" s="15"/>
      <c r="AB454" s="58"/>
      <c r="AC454" s="54"/>
      <c r="AD454" s="15"/>
      <c r="AE454" s="20"/>
      <c r="AF454" s="20"/>
      <c r="AG454" s="16"/>
      <c r="AH454" s="59">
        <f t="shared" si="6"/>
        <v>1900</v>
      </c>
      <c r="AI454" s="59" t="str">
        <f>IF(Tabelle1[[#This Row],[Uhrzeit von]]="","",Tabelle1[[#This Row],[Uhrzeit bis]]-Tabelle1[[#This Row],[Uhrzeit von]])</f>
        <v/>
      </c>
    </row>
    <row r="455" spans="1:35" x14ac:dyDescent="0.25">
      <c r="A455" s="23" t="str">
        <f>IF(Tabelle1[[#This Row],[Unternehmen]]="","",A454+1)</f>
        <v/>
      </c>
      <c r="B4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5" s="15"/>
      <c r="D455" s="20"/>
      <c r="E455" s="54"/>
      <c r="F455" s="54"/>
      <c r="G455" s="20"/>
      <c r="H455" s="76"/>
      <c r="I455" s="54"/>
      <c r="J455" s="20" t="str">
        <f>IF(I455="","",IFERROR(VLOOKUP(I455,Gemeindeverzeichnis!$P$2:$Q$2188,2,FALSE),"Ort bitte manuell eintragen"))</f>
        <v/>
      </c>
      <c r="K455" s="15"/>
      <c r="L455" s="54"/>
      <c r="M455" s="54"/>
      <c r="N455" s="75"/>
      <c r="O455" s="54"/>
      <c r="P455" s="54" t="str">
        <f>IF(O455="","",IFERROR(VLOOKUP(O455,Gemeindeverzeichnis!$P$2:$Q$2188,2,FALSE),"Ort bitte manuell eintragen"))</f>
        <v/>
      </c>
      <c r="Q455" s="15"/>
      <c r="R455" s="20"/>
      <c r="S455" s="44"/>
      <c r="T455" s="20"/>
      <c r="U455" s="15"/>
      <c r="V455" s="55"/>
      <c r="W455" s="56"/>
      <c r="X455" s="56"/>
      <c r="Y455" s="15"/>
      <c r="Z455" s="57"/>
      <c r="AA455" s="15"/>
      <c r="AB455" s="58"/>
      <c r="AC455" s="54"/>
      <c r="AD455" s="15"/>
      <c r="AE455" s="20"/>
      <c r="AF455" s="20"/>
      <c r="AG455" s="16"/>
      <c r="AH455" s="59">
        <f t="shared" si="6"/>
        <v>1900</v>
      </c>
      <c r="AI455" s="59" t="str">
        <f>IF(Tabelle1[[#This Row],[Uhrzeit von]]="","",Tabelle1[[#This Row],[Uhrzeit bis]]-Tabelle1[[#This Row],[Uhrzeit von]])</f>
        <v/>
      </c>
    </row>
    <row r="456" spans="1:35" x14ac:dyDescent="0.25">
      <c r="A456" s="23" t="str">
        <f>IF(Tabelle1[[#This Row],[Unternehmen]]="","",A455+1)</f>
        <v/>
      </c>
      <c r="B4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6" s="15"/>
      <c r="D456" s="20"/>
      <c r="E456" s="54"/>
      <c r="F456" s="54"/>
      <c r="G456" s="20"/>
      <c r="H456" s="76"/>
      <c r="I456" s="54"/>
      <c r="J456" s="20" t="str">
        <f>IF(I456="","",IFERROR(VLOOKUP(I456,Gemeindeverzeichnis!$P$2:$Q$2188,2,FALSE),"Ort bitte manuell eintragen"))</f>
        <v/>
      </c>
      <c r="K456" s="15"/>
      <c r="L456" s="54"/>
      <c r="M456" s="54"/>
      <c r="N456" s="75"/>
      <c r="O456" s="54"/>
      <c r="P456" s="54" t="str">
        <f>IF(O456="","",IFERROR(VLOOKUP(O456,Gemeindeverzeichnis!$P$2:$Q$2188,2,FALSE),"Ort bitte manuell eintragen"))</f>
        <v/>
      </c>
      <c r="Q456" s="15"/>
      <c r="R456" s="20"/>
      <c r="S456" s="44"/>
      <c r="T456" s="20"/>
      <c r="U456" s="15"/>
      <c r="V456" s="55"/>
      <c r="W456" s="56"/>
      <c r="X456" s="56"/>
      <c r="Y456" s="15"/>
      <c r="Z456" s="57"/>
      <c r="AA456" s="15"/>
      <c r="AB456" s="58"/>
      <c r="AC456" s="54"/>
      <c r="AD456" s="15"/>
      <c r="AE456" s="20"/>
      <c r="AF456" s="20"/>
      <c r="AG456" s="16"/>
      <c r="AH456" s="59">
        <f t="shared" si="6"/>
        <v>1900</v>
      </c>
      <c r="AI456" s="59" t="str">
        <f>IF(Tabelle1[[#This Row],[Uhrzeit von]]="","",Tabelle1[[#This Row],[Uhrzeit bis]]-Tabelle1[[#This Row],[Uhrzeit von]])</f>
        <v/>
      </c>
    </row>
    <row r="457" spans="1:35" x14ac:dyDescent="0.25">
      <c r="A457" s="23" t="str">
        <f>IF(Tabelle1[[#This Row],[Unternehmen]]="","",A456+1)</f>
        <v/>
      </c>
      <c r="B4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7" s="15"/>
      <c r="D457" s="20"/>
      <c r="E457" s="54"/>
      <c r="F457" s="54"/>
      <c r="G457" s="20"/>
      <c r="H457" s="76"/>
      <c r="I457" s="54"/>
      <c r="J457" s="20" t="str">
        <f>IF(I457="","",IFERROR(VLOOKUP(I457,Gemeindeverzeichnis!$P$2:$Q$2188,2,FALSE),"Ort bitte manuell eintragen"))</f>
        <v/>
      </c>
      <c r="K457" s="15"/>
      <c r="L457" s="54"/>
      <c r="M457" s="54"/>
      <c r="N457" s="75"/>
      <c r="O457" s="54"/>
      <c r="P457" s="54" t="str">
        <f>IF(O457="","",IFERROR(VLOOKUP(O457,Gemeindeverzeichnis!$P$2:$Q$2188,2,FALSE),"Ort bitte manuell eintragen"))</f>
        <v/>
      </c>
      <c r="Q457" s="15"/>
      <c r="R457" s="20"/>
      <c r="S457" s="44"/>
      <c r="T457" s="20"/>
      <c r="U457" s="15"/>
      <c r="V457" s="55"/>
      <c r="W457" s="56"/>
      <c r="X457" s="56"/>
      <c r="Y457" s="15"/>
      <c r="Z457" s="57"/>
      <c r="AA457" s="15"/>
      <c r="AB457" s="58"/>
      <c r="AC457" s="54"/>
      <c r="AD457" s="15"/>
      <c r="AE457" s="20"/>
      <c r="AF457" s="20"/>
      <c r="AG457" s="16"/>
      <c r="AH457" s="59">
        <f t="shared" si="6"/>
        <v>1900</v>
      </c>
      <c r="AI457" s="59" t="str">
        <f>IF(Tabelle1[[#This Row],[Uhrzeit von]]="","",Tabelle1[[#This Row],[Uhrzeit bis]]-Tabelle1[[#This Row],[Uhrzeit von]])</f>
        <v/>
      </c>
    </row>
    <row r="458" spans="1:35" x14ac:dyDescent="0.25">
      <c r="A458" s="23" t="str">
        <f>IF(Tabelle1[[#This Row],[Unternehmen]]="","",A457+1)</f>
        <v/>
      </c>
      <c r="B4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8" s="15"/>
      <c r="D458" s="20"/>
      <c r="E458" s="54"/>
      <c r="F458" s="54"/>
      <c r="G458" s="20"/>
      <c r="H458" s="76"/>
      <c r="I458" s="54"/>
      <c r="J458" s="20" t="str">
        <f>IF(I458="","",IFERROR(VLOOKUP(I458,Gemeindeverzeichnis!$P$2:$Q$2188,2,FALSE),"Ort bitte manuell eintragen"))</f>
        <v/>
      </c>
      <c r="K458" s="15"/>
      <c r="L458" s="54"/>
      <c r="M458" s="54"/>
      <c r="N458" s="75"/>
      <c r="O458" s="54"/>
      <c r="P458" s="54" t="str">
        <f>IF(O458="","",IFERROR(VLOOKUP(O458,Gemeindeverzeichnis!$P$2:$Q$2188,2,FALSE),"Ort bitte manuell eintragen"))</f>
        <v/>
      </c>
      <c r="Q458" s="15"/>
      <c r="R458" s="20"/>
      <c r="S458" s="44"/>
      <c r="T458" s="20"/>
      <c r="U458" s="15"/>
      <c r="V458" s="55"/>
      <c r="W458" s="56"/>
      <c r="X458" s="56"/>
      <c r="Y458" s="15"/>
      <c r="Z458" s="57"/>
      <c r="AA458" s="15"/>
      <c r="AB458" s="58"/>
      <c r="AC458" s="54"/>
      <c r="AD458" s="15"/>
      <c r="AE458" s="20"/>
      <c r="AF458" s="20"/>
      <c r="AG458" s="16"/>
      <c r="AH458" s="59">
        <f t="shared" si="6"/>
        <v>1900</v>
      </c>
      <c r="AI458" s="59" t="str">
        <f>IF(Tabelle1[[#This Row],[Uhrzeit von]]="","",Tabelle1[[#This Row],[Uhrzeit bis]]-Tabelle1[[#This Row],[Uhrzeit von]])</f>
        <v/>
      </c>
    </row>
    <row r="459" spans="1:35" x14ac:dyDescent="0.25">
      <c r="A459" s="23" t="str">
        <f>IF(Tabelle1[[#This Row],[Unternehmen]]="","",A458+1)</f>
        <v/>
      </c>
      <c r="B4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59" s="15"/>
      <c r="D459" s="20"/>
      <c r="E459" s="54"/>
      <c r="F459" s="54"/>
      <c r="G459" s="20"/>
      <c r="H459" s="76"/>
      <c r="I459" s="54"/>
      <c r="J459" s="20" t="str">
        <f>IF(I459="","",IFERROR(VLOOKUP(I459,Gemeindeverzeichnis!$P$2:$Q$2188,2,FALSE),"Ort bitte manuell eintragen"))</f>
        <v/>
      </c>
      <c r="K459" s="15"/>
      <c r="L459" s="54"/>
      <c r="M459" s="54"/>
      <c r="N459" s="75"/>
      <c r="O459" s="54"/>
      <c r="P459" s="54" t="str">
        <f>IF(O459="","",IFERROR(VLOOKUP(O459,Gemeindeverzeichnis!$P$2:$Q$2188,2,FALSE),"Ort bitte manuell eintragen"))</f>
        <v/>
      </c>
      <c r="Q459" s="15"/>
      <c r="R459" s="20"/>
      <c r="S459" s="44"/>
      <c r="T459" s="20"/>
      <c r="U459" s="15"/>
      <c r="V459" s="55"/>
      <c r="W459" s="56"/>
      <c r="X459" s="56"/>
      <c r="Y459" s="15"/>
      <c r="Z459" s="57"/>
      <c r="AA459" s="15"/>
      <c r="AB459" s="58"/>
      <c r="AC459" s="54"/>
      <c r="AD459" s="15"/>
      <c r="AE459" s="20"/>
      <c r="AF459" s="20"/>
      <c r="AG459" s="16"/>
      <c r="AH459" s="59">
        <f t="shared" si="6"/>
        <v>1900</v>
      </c>
      <c r="AI459" s="59" t="str">
        <f>IF(Tabelle1[[#This Row],[Uhrzeit von]]="","",Tabelle1[[#This Row],[Uhrzeit bis]]-Tabelle1[[#This Row],[Uhrzeit von]])</f>
        <v/>
      </c>
    </row>
    <row r="460" spans="1:35" x14ac:dyDescent="0.25">
      <c r="A460" s="23" t="str">
        <f>IF(Tabelle1[[#This Row],[Unternehmen]]="","",A459+1)</f>
        <v/>
      </c>
      <c r="B4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0" s="15"/>
      <c r="D460" s="20"/>
      <c r="E460" s="54"/>
      <c r="F460" s="54"/>
      <c r="G460" s="20"/>
      <c r="H460" s="76"/>
      <c r="I460" s="54"/>
      <c r="J460" s="20" t="str">
        <f>IF(I460="","",IFERROR(VLOOKUP(I460,Gemeindeverzeichnis!$P$2:$Q$2188,2,FALSE),"Ort bitte manuell eintragen"))</f>
        <v/>
      </c>
      <c r="K460" s="15"/>
      <c r="L460" s="54"/>
      <c r="M460" s="54"/>
      <c r="N460" s="75"/>
      <c r="O460" s="54"/>
      <c r="P460" s="54" t="str">
        <f>IF(O460="","",IFERROR(VLOOKUP(O460,Gemeindeverzeichnis!$P$2:$Q$2188,2,FALSE),"Ort bitte manuell eintragen"))</f>
        <v/>
      </c>
      <c r="Q460" s="15"/>
      <c r="R460" s="20"/>
      <c r="S460" s="44"/>
      <c r="T460" s="20"/>
      <c r="U460" s="15"/>
      <c r="V460" s="55"/>
      <c r="W460" s="56"/>
      <c r="X460" s="56"/>
      <c r="Y460" s="15"/>
      <c r="Z460" s="57"/>
      <c r="AA460" s="15"/>
      <c r="AB460" s="58"/>
      <c r="AC460" s="54"/>
      <c r="AD460" s="15"/>
      <c r="AE460" s="20"/>
      <c r="AF460" s="20"/>
      <c r="AG460" s="16"/>
      <c r="AH460" s="59">
        <f t="shared" ref="AH460:AH523" si="7">YEAR(V460)</f>
        <v>1900</v>
      </c>
      <c r="AI460" s="59" t="str">
        <f>IF(Tabelle1[[#This Row],[Uhrzeit von]]="","",Tabelle1[[#This Row],[Uhrzeit bis]]-Tabelle1[[#This Row],[Uhrzeit von]])</f>
        <v/>
      </c>
    </row>
    <row r="461" spans="1:35" x14ac:dyDescent="0.25">
      <c r="A461" s="23" t="str">
        <f>IF(Tabelle1[[#This Row],[Unternehmen]]="","",A460+1)</f>
        <v/>
      </c>
      <c r="B4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1" s="15"/>
      <c r="D461" s="20"/>
      <c r="E461" s="54"/>
      <c r="F461" s="54"/>
      <c r="G461" s="20"/>
      <c r="H461" s="76"/>
      <c r="I461" s="54"/>
      <c r="J461" s="20" t="str">
        <f>IF(I461="","",IFERROR(VLOOKUP(I461,Gemeindeverzeichnis!$P$2:$Q$2188,2,FALSE),"Ort bitte manuell eintragen"))</f>
        <v/>
      </c>
      <c r="K461" s="15"/>
      <c r="L461" s="54"/>
      <c r="M461" s="54"/>
      <c r="N461" s="75"/>
      <c r="O461" s="54"/>
      <c r="P461" s="54" t="str">
        <f>IF(O461="","",IFERROR(VLOOKUP(O461,Gemeindeverzeichnis!$P$2:$Q$2188,2,FALSE),"Ort bitte manuell eintragen"))</f>
        <v/>
      </c>
      <c r="Q461" s="15"/>
      <c r="R461" s="20"/>
      <c r="S461" s="44"/>
      <c r="T461" s="20"/>
      <c r="U461" s="15"/>
      <c r="V461" s="55"/>
      <c r="W461" s="56"/>
      <c r="X461" s="56"/>
      <c r="Y461" s="15"/>
      <c r="Z461" s="57"/>
      <c r="AA461" s="15"/>
      <c r="AB461" s="58"/>
      <c r="AC461" s="54"/>
      <c r="AD461" s="15"/>
      <c r="AE461" s="20"/>
      <c r="AF461" s="20"/>
      <c r="AG461" s="16"/>
      <c r="AH461" s="59">
        <f t="shared" si="7"/>
        <v>1900</v>
      </c>
      <c r="AI461" s="59" t="str">
        <f>IF(Tabelle1[[#This Row],[Uhrzeit von]]="","",Tabelle1[[#This Row],[Uhrzeit bis]]-Tabelle1[[#This Row],[Uhrzeit von]])</f>
        <v/>
      </c>
    </row>
    <row r="462" spans="1:35" x14ac:dyDescent="0.25">
      <c r="A462" s="23" t="str">
        <f>IF(Tabelle1[[#This Row],[Unternehmen]]="","",A461+1)</f>
        <v/>
      </c>
      <c r="B4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2" s="15"/>
      <c r="D462" s="20"/>
      <c r="E462" s="54"/>
      <c r="F462" s="54"/>
      <c r="G462" s="20"/>
      <c r="H462" s="76"/>
      <c r="I462" s="54"/>
      <c r="J462" s="20" t="str">
        <f>IF(I462="","",IFERROR(VLOOKUP(I462,Gemeindeverzeichnis!$P$2:$Q$2188,2,FALSE),"Ort bitte manuell eintragen"))</f>
        <v/>
      </c>
      <c r="K462" s="15"/>
      <c r="L462" s="54"/>
      <c r="M462" s="54"/>
      <c r="N462" s="75"/>
      <c r="O462" s="54"/>
      <c r="P462" s="54" t="str">
        <f>IF(O462="","",IFERROR(VLOOKUP(O462,Gemeindeverzeichnis!$P$2:$Q$2188,2,FALSE),"Ort bitte manuell eintragen"))</f>
        <v/>
      </c>
      <c r="Q462" s="15"/>
      <c r="R462" s="20"/>
      <c r="S462" s="44"/>
      <c r="T462" s="20"/>
      <c r="U462" s="15"/>
      <c r="V462" s="55"/>
      <c r="W462" s="56"/>
      <c r="X462" s="56"/>
      <c r="Y462" s="15"/>
      <c r="Z462" s="57"/>
      <c r="AA462" s="15"/>
      <c r="AB462" s="58"/>
      <c r="AC462" s="54"/>
      <c r="AD462" s="15"/>
      <c r="AE462" s="20"/>
      <c r="AF462" s="20"/>
      <c r="AG462" s="16"/>
      <c r="AH462" s="59">
        <f t="shared" si="7"/>
        <v>1900</v>
      </c>
      <c r="AI462" s="59" t="str">
        <f>IF(Tabelle1[[#This Row],[Uhrzeit von]]="","",Tabelle1[[#This Row],[Uhrzeit bis]]-Tabelle1[[#This Row],[Uhrzeit von]])</f>
        <v/>
      </c>
    </row>
    <row r="463" spans="1:35" x14ac:dyDescent="0.25">
      <c r="A463" s="23" t="str">
        <f>IF(Tabelle1[[#This Row],[Unternehmen]]="","",A462+1)</f>
        <v/>
      </c>
      <c r="B4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3" s="15"/>
      <c r="D463" s="20"/>
      <c r="E463" s="54"/>
      <c r="F463" s="54"/>
      <c r="G463" s="20"/>
      <c r="H463" s="76"/>
      <c r="I463" s="54"/>
      <c r="J463" s="20" t="str">
        <f>IF(I463="","",IFERROR(VLOOKUP(I463,Gemeindeverzeichnis!$P$2:$Q$2188,2,FALSE),"Ort bitte manuell eintragen"))</f>
        <v/>
      </c>
      <c r="K463" s="15"/>
      <c r="L463" s="54"/>
      <c r="M463" s="54"/>
      <c r="N463" s="75"/>
      <c r="O463" s="54"/>
      <c r="P463" s="54" t="str">
        <f>IF(O463="","",IFERROR(VLOOKUP(O463,Gemeindeverzeichnis!$P$2:$Q$2188,2,FALSE),"Ort bitte manuell eintragen"))</f>
        <v/>
      </c>
      <c r="Q463" s="15"/>
      <c r="R463" s="20"/>
      <c r="S463" s="44"/>
      <c r="T463" s="20"/>
      <c r="U463" s="15"/>
      <c r="V463" s="55"/>
      <c r="W463" s="56"/>
      <c r="X463" s="56"/>
      <c r="Y463" s="15"/>
      <c r="Z463" s="57"/>
      <c r="AA463" s="15"/>
      <c r="AB463" s="58"/>
      <c r="AC463" s="54"/>
      <c r="AD463" s="15"/>
      <c r="AE463" s="20"/>
      <c r="AF463" s="20"/>
      <c r="AG463" s="16"/>
      <c r="AH463" s="59">
        <f t="shared" si="7"/>
        <v>1900</v>
      </c>
      <c r="AI463" s="59" t="str">
        <f>IF(Tabelle1[[#This Row],[Uhrzeit von]]="","",Tabelle1[[#This Row],[Uhrzeit bis]]-Tabelle1[[#This Row],[Uhrzeit von]])</f>
        <v/>
      </c>
    </row>
    <row r="464" spans="1:35" x14ac:dyDescent="0.25">
      <c r="A464" s="23" t="str">
        <f>IF(Tabelle1[[#This Row],[Unternehmen]]="","",A463+1)</f>
        <v/>
      </c>
      <c r="B4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4" s="15"/>
      <c r="D464" s="20"/>
      <c r="E464" s="54"/>
      <c r="F464" s="54"/>
      <c r="G464" s="20"/>
      <c r="H464" s="76"/>
      <c r="I464" s="54"/>
      <c r="J464" s="20" t="str">
        <f>IF(I464="","",IFERROR(VLOOKUP(I464,Gemeindeverzeichnis!$P$2:$Q$2188,2,FALSE),"Ort bitte manuell eintragen"))</f>
        <v/>
      </c>
      <c r="K464" s="15"/>
      <c r="L464" s="54"/>
      <c r="M464" s="54"/>
      <c r="N464" s="75"/>
      <c r="O464" s="54"/>
      <c r="P464" s="54" t="str">
        <f>IF(O464="","",IFERROR(VLOOKUP(O464,Gemeindeverzeichnis!$P$2:$Q$2188,2,FALSE),"Ort bitte manuell eintragen"))</f>
        <v/>
      </c>
      <c r="Q464" s="15"/>
      <c r="R464" s="20"/>
      <c r="S464" s="44"/>
      <c r="T464" s="20"/>
      <c r="U464" s="15"/>
      <c r="V464" s="55"/>
      <c r="W464" s="56"/>
      <c r="X464" s="56"/>
      <c r="Y464" s="15"/>
      <c r="Z464" s="57"/>
      <c r="AA464" s="15"/>
      <c r="AB464" s="58"/>
      <c r="AC464" s="54"/>
      <c r="AD464" s="15"/>
      <c r="AE464" s="20"/>
      <c r="AF464" s="20"/>
      <c r="AG464" s="16"/>
      <c r="AH464" s="59">
        <f t="shared" si="7"/>
        <v>1900</v>
      </c>
      <c r="AI464" s="59" t="str">
        <f>IF(Tabelle1[[#This Row],[Uhrzeit von]]="","",Tabelle1[[#This Row],[Uhrzeit bis]]-Tabelle1[[#This Row],[Uhrzeit von]])</f>
        <v/>
      </c>
    </row>
    <row r="465" spans="1:35" x14ac:dyDescent="0.25">
      <c r="A465" s="23" t="str">
        <f>IF(Tabelle1[[#This Row],[Unternehmen]]="","",A464+1)</f>
        <v/>
      </c>
      <c r="B4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5" s="15"/>
      <c r="D465" s="20"/>
      <c r="E465" s="54"/>
      <c r="F465" s="54"/>
      <c r="G465" s="20"/>
      <c r="H465" s="76"/>
      <c r="I465" s="54"/>
      <c r="J465" s="20" t="str">
        <f>IF(I465="","",IFERROR(VLOOKUP(I465,Gemeindeverzeichnis!$P$2:$Q$2188,2,FALSE),"Ort bitte manuell eintragen"))</f>
        <v/>
      </c>
      <c r="K465" s="15"/>
      <c r="L465" s="54"/>
      <c r="M465" s="54"/>
      <c r="N465" s="75"/>
      <c r="O465" s="54"/>
      <c r="P465" s="54" t="str">
        <f>IF(O465="","",IFERROR(VLOOKUP(O465,Gemeindeverzeichnis!$P$2:$Q$2188,2,FALSE),"Ort bitte manuell eintragen"))</f>
        <v/>
      </c>
      <c r="Q465" s="15"/>
      <c r="R465" s="20"/>
      <c r="S465" s="44"/>
      <c r="T465" s="20"/>
      <c r="U465" s="15"/>
      <c r="V465" s="55"/>
      <c r="W465" s="56"/>
      <c r="X465" s="56"/>
      <c r="Y465" s="15"/>
      <c r="Z465" s="57"/>
      <c r="AA465" s="15"/>
      <c r="AB465" s="58"/>
      <c r="AC465" s="54"/>
      <c r="AD465" s="15"/>
      <c r="AE465" s="20"/>
      <c r="AF465" s="20"/>
      <c r="AG465" s="16"/>
      <c r="AH465" s="59">
        <f t="shared" si="7"/>
        <v>1900</v>
      </c>
      <c r="AI465" s="59" t="str">
        <f>IF(Tabelle1[[#This Row],[Uhrzeit von]]="","",Tabelle1[[#This Row],[Uhrzeit bis]]-Tabelle1[[#This Row],[Uhrzeit von]])</f>
        <v/>
      </c>
    </row>
    <row r="466" spans="1:35" x14ac:dyDescent="0.25">
      <c r="A466" s="23" t="str">
        <f>IF(Tabelle1[[#This Row],[Unternehmen]]="","",A465+1)</f>
        <v/>
      </c>
      <c r="B4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6" s="15"/>
      <c r="D466" s="20"/>
      <c r="E466" s="54"/>
      <c r="F466" s="54"/>
      <c r="G466" s="20"/>
      <c r="H466" s="76"/>
      <c r="I466" s="54"/>
      <c r="J466" s="20" t="str">
        <f>IF(I466="","",IFERROR(VLOOKUP(I466,Gemeindeverzeichnis!$P$2:$Q$2188,2,FALSE),"Ort bitte manuell eintragen"))</f>
        <v/>
      </c>
      <c r="K466" s="15"/>
      <c r="L466" s="54"/>
      <c r="M466" s="54"/>
      <c r="N466" s="75"/>
      <c r="O466" s="54"/>
      <c r="P466" s="54" t="str">
        <f>IF(O466="","",IFERROR(VLOOKUP(O466,Gemeindeverzeichnis!$P$2:$Q$2188,2,FALSE),"Ort bitte manuell eintragen"))</f>
        <v/>
      </c>
      <c r="Q466" s="15"/>
      <c r="R466" s="20"/>
      <c r="S466" s="44"/>
      <c r="T466" s="20"/>
      <c r="U466" s="15"/>
      <c r="V466" s="55"/>
      <c r="W466" s="56"/>
      <c r="X466" s="56"/>
      <c r="Y466" s="15"/>
      <c r="Z466" s="57"/>
      <c r="AA466" s="15"/>
      <c r="AB466" s="58"/>
      <c r="AC466" s="54"/>
      <c r="AD466" s="15"/>
      <c r="AE466" s="20"/>
      <c r="AF466" s="20"/>
      <c r="AG466" s="16"/>
      <c r="AH466" s="59">
        <f t="shared" si="7"/>
        <v>1900</v>
      </c>
      <c r="AI466" s="59" t="str">
        <f>IF(Tabelle1[[#This Row],[Uhrzeit von]]="","",Tabelle1[[#This Row],[Uhrzeit bis]]-Tabelle1[[#This Row],[Uhrzeit von]])</f>
        <v/>
      </c>
    </row>
    <row r="467" spans="1:35" x14ac:dyDescent="0.25">
      <c r="A467" s="23" t="str">
        <f>IF(Tabelle1[[#This Row],[Unternehmen]]="","",A466+1)</f>
        <v/>
      </c>
      <c r="B4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7" s="15"/>
      <c r="D467" s="20"/>
      <c r="E467" s="54"/>
      <c r="F467" s="54"/>
      <c r="G467" s="20"/>
      <c r="H467" s="76"/>
      <c r="I467" s="54"/>
      <c r="J467" s="20" t="str">
        <f>IF(I467="","",IFERROR(VLOOKUP(I467,Gemeindeverzeichnis!$P$2:$Q$2188,2,FALSE),"Ort bitte manuell eintragen"))</f>
        <v/>
      </c>
      <c r="K467" s="15"/>
      <c r="L467" s="54"/>
      <c r="M467" s="54"/>
      <c r="N467" s="75"/>
      <c r="O467" s="54"/>
      <c r="P467" s="54" t="str">
        <f>IF(O467="","",IFERROR(VLOOKUP(O467,Gemeindeverzeichnis!$P$2:$Q$2188,2,FALSE),"Ort bitte manuell eintragen"))</f>
        <v/>
      </c>
      <c r="Q467" s="15"/>
      <c r="R467" s="20"/>
      <c r="S467" s="44"/>
      <c r="T467" s="20"/>
      <c r="U467" s="15"/>
      <c r="V467" s="55"/>
      <c r="W467" s="56"/>
      <c r="X467" s="56"/>
      <c r="Y467" s="15"/>
      <c r="Z467" s="57"/>
      <c r="AA467" s="15"/>
      <c r="AB467" s="58"/>
      <c r="AC467" s="54"/>
      <c r="AD467" s="15"/>
      <c r="AE467" s="20"/>
      <c r="AF467" s="20"/>
      <c r="AG467" s="16"/>
      <c r="AH467" s="59">
        <f t="shared" si="7"/>
        <v>1900</v>
      </c>
      <c r="AI467" s="59" t="str">
        <f>IF(Tabelle1[[#This Row],[Uhrzeit von]]="","",Tabelle1[[#This Row],[Uhrzeit bis]]-Tabelle1[[#This Row],[Uhrzeit von]])</f>
        <v/>
      </c>
    </row>
    <row r="468" spans="1:35" x14ac:dyDescent="0.25">
      <c r="A468" s="23" t="str">
        <f>IF(Tabelle1[[#This Row],[Unternehmen]]="","",A467+1)</f>
        <v/>
      </c>
      <c r="B4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8" s="15"/>
      <c r="D468" s="20"/>
      <c r="E468" s="54"/>
      <c r="F468" s="54"/>
      <c r="G468" s="20"/>
      <c r="H468" s="76"/>
      <c r="I468" s="54"/>
      <c r="J468" s="20" t="str">
        <f>IF(I468="","",IFERROR(VLOOKUP(I468,Gemeindeverzeichnis!$P$2:$Q$2188,2,FALSE),"Ort bitte manuell eintragen"))</f>
        <v/>
      </c>
      <c r="K468" s="15"/>
      <c r="L468" s="54"/>
      <c r="M468" s="54"/>
      <c r="N468" s="75"/>
      <c r="O468" s="54"/>
      <c r="P468" s="54" t="str">
        <f>IF(O468="","",IFERROR(VLOOKUP(O468,Gemeindeverzeichnis!$P$2:$Q$2188,2,FALSE),"Ort bitte manuell eintragen"))</f>
        <v/>
      </c>
      <c r="Q468" s="15"/>
      <c r="R468" s="20"/>
      <c r="S468" s="44"/>
      <c r="T468" s="20"/>
      <c r="U468" s="15"/>
      <c r="V468" s="55"/>
      <c r="W468" s="56"/>
      <c r="X468" s="56"/>
      <c r="Y468" s="15"/>
      <c r="Z468" s="57"/>
      <c r="AA468" s="15"/>
      <c r="AB468" s="58"/>
      <c r="AC468" s="54"/>
      <c r="AD468" s="15"/>
      <c r="AE468" s="20"/>
      <c r="AF468" s="20"/>
      <c r="AG468" s="16"/>
      <c r="AH468" s="59">
        <f t="shared" si="7"/>
        <v>1900</v>
      </c>
      <c r="AI468" s="59" t="str">
        <f>IF(Tabelle1[[#This Row],[Uhrzeit von]]="","",Tabelle1[[#This Row],[Uhrzeit bis]]-Tabelle1[[#This Row],[Uhrzeit von]])</f>
        <v/>
      </c>
    </row>
    <row r="469" spans="1:35" x14ac:dyDescent="0.25">
      <c r="A469" s="23" t="str">
        <f>IF(Tabelle1[[#This Row],[Unternehmen]]="","",A468+1)</f>
        <v/>
      </c>
      <c r="B4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69" s="15"/>
      <c r="D469" s="20"/>
      <c r="E469" s="54"/>
      <c r="F469" s="54"/>
      <c r="G469" s="20"/>
      <c r="H469" s="76"/>
      <c r="I469" s="54"/>
      <c r="J469" s="20" t="str">
        <f>IF(I469="","",IFERROR(VLOOKUP(I469,Gemeindeverzeichnis!$P$2:$Q$2188,2,FALSE),"Ort bitte manuell eintragen"))</f>
        <v/>
      </c>
      <c r="K469" s="15"/>
      <c r="L469" s="54"/>
      <c r="M469" s="54"/>
      <c r="N469" s="75"/>
      <c r="O469" s="54"/>
      <c r="P469" s="54" t="str">
        <f>IF(O469="","",IFERROR(VLOOKUP(O469,Gemeindeverzeichnis!$P$2:$Q$2188,2,FALSE),"Ort bitte manuell eintragen"))</f>
        <v/>
      </c>
      <c r="Q469" s="15"/>
      <c r="R469" s="20"/>
      <c r="S469" s="44"/>
      <c r="T469" s="20"/>
      <c r="U469" s="15"/>
      <c r="V469" s="55"/>
      <c r="W469" s="56"/>
      <c r="X469" s="56"/>
      <c r="Y469" s="15"/>
      <c r="Z469" s="57"/>
      <c r="AA469" s="15"/>
      <c r="AB469" s="58"/>
      <c r="AC469" s="54"/>
      <c r="AD469" s="15"/>
      <c r="AE469" s="20"/>
      <c r="AF469" s="20"/>
      <c r="AG469" s="16"/>
      <c r="AH469" s="59">
        <f t="shared" si="7"/>
        <v>1900</v>
      </c>
      <c r="AI469" s="59" t="str">
        <f>IF(Tabelle1[[#This Row],[Uhrzeit von]]="","",Tabelle1[[#This Row],[Uhrzeit bis]]-Tabelle1[[#This Row],[Uhrzeit von]])</f>
        <v/>
      </c>
    </row>
    <row r="470" spans="1:35" x14ac:dyDescent="0.25">
      <c r="A470" s="23" t="str">
        <f>IF(Tabelle1[[#This Row],[Unternehmen]]="","",A469+1)</f>
        <v/>
      </c>
      <c r="B4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0" s="15"/>
      <c r="D470" s="20"/>
      <c r="E470" s="54"/>
      <c r="F470" s="54"/>
      <c r="G470" s="20"/>
      <c r="H470" s="76"/>
      <c r="I470" s="54"/>
      <c r="J470" s="20" t="str">
        <f>IF(I470="","",IFERROR(VLOOKUP(I470,Gemeindeverzeichnis!$P$2:$Q$2188,2,FALSE),"Ort bitte manuell eintragen"))</f>
        <v/>
      </c>
      <c r="K470" s="15"/>
      <c r="L470" s="54"/>
      <c r="M470" s="54"/>
      <c r="N470" s="75"/>
      <c r="O470" s="54"/>
      <c r="P470" s="54" t="str">
        <f>IF(O470="","",IFERROR(VLOOKUP(O470,Gemeindeverzeichnis!$P$2:$Q$2188,2,FALSE),"Ort bitte manuell eintragen"))</f>
        <v/>
      </c>
      <c r="Q470" s="15"/>
      <c r="R470" s="20"/>
      <c r="S470" s="44"/>
      <c r="T470" s="20"/>
      <c r="U470" s="15"/>
      <c r="V470" s="55"/>
      <c r="W470" s="56"/>
      <c r="X470" s="56"/>
      <c r="Y470" s="15"/>
      <c r="Z470" s="57"/>
      <c r="AA470" s="15"/>
      <c r="AB470" s="58"/>
      <c r="AC470" s="54"/>
      <c r="AD470" s="15"/>
      <c r="AE470" s="20"/>
      <c r="AF470" s="20"/>
      <c r="AG470" s="16"/>
      <c r="AH470" s="59">
        <f t="shared" si="7"/>
        <v>1900</v>
      </c>
      <c r="AI470" s="59" t="str">
        <f>IF(Tabelle1[[#This Row],[Uhrzeit von]]="","",Tabelle1[[#This Row],[Uhrzeit bis]]-Tabelle1[[#This Row],[Uhrzeit von]])</f>
        <v/>
      </c>
    </row>
    <row r="471" spans="1:35" x14ac:dyDescent="0.25">
      <c r="A471" s="23" t="str">
        <f>IF(Tabelle1[[#This Row],[Unternehmen]]="","",A470+1)</f>
        <v/>
      </c>
      <c r="B4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1" s="15"/>
      <c r="D471" s="20"/>
      <c r="E471" s="54"/>
      <c r="F471" s="54"/>
      <c r="G471" s="20"/>
      <c r="H471" s="76"/>
      <c r="I471" s="54"/>
      <c r="J471" s="20" t="str">
        <f>IF(I471="","",IFERROR(VLOOKUP(I471,Gemeindeverzeichnis!$P$2:$Q$2188,2,FALSE),"Ort bitte manuell eintragen"))</f>
        <v/>
      </c>
      <c r="K471" s="15"/>
      <c r="L471" s="54"/>
      <c r="M471" s="54"/>
      <c r="N471" s="75"/>
      <c r="O471" s="54"/>
      <c r="P471" s="54" t="str">
        <f>IF(O471="","",IFERROR(VLOOKUP(O471,Gemeindeverzeichnis!$P$2:$Q$2188,2,FALSE),"Ort bitte manuell eintragen"))</f>
        <v/>
      </c>
      <c r="Q471" s="15"/>
      <c r="R471" s="20"/>
      <c r="S471" s="44"/>
      <c r="T471" s="20"/>
      <c r="U471" s="15"/>
      <c r="V471" s="55"/>
      <c r="W471" s="56"/>
      <c r="X471" s="56"/>
      <c r="Y471" s="15"/>
      <c r="Z471" s="57"/>
      <c r="AA471" s="15"/>
      <c r="AB471" s="58"/>
      <c r="AC471" s="54"/>
      <c r="AD471" s="15"/>
      <c r="AE471" s="20"/>
      <c r="AF471" s="20"/>
      <c r="AG471" s="16"/>
      <c r="AH471" s="59">
        <f t="shared" si="7"/>
        <v>1900</v>
      </c>
      <c r="AI471" s="59" t="str">
        <f>IF(Tabelle1[[#This Row],[Uhrzeit von]]="","",Tabelle1[[#This Row],[Uhrzeit bis]]-Tabelle1[[#This Row],[Uhrzeit von]])</f>
        <v/>
      </c>
    </row>
    <row r="472" spans="1:35" x14ac:dyDescent="0.25">
      <c r="A472" s="23" t="str">
        <f>IF(Tabelle1[[#This Row],[Unternehmen]]="","",A471+1)</f>
        <v/>
      </c>
      <c r="B4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2" s="15"/>
      <c r="D472" s="20"/>
      <c r="E472" s="54"/>
      <c r="F472" s="54"/>
      <c r="G472" s="20"/>
      <c r="H472" s="76"/>
      <c r="I472" s="54"/>
      <c r="J472" s="20" t="str">
        <f>IF(I472="","",IFERROR(VLOOKUP(I472,Gemeindeverzeichnis!$P$2:$Q$2188,2,FALSE),"Ort bitte manuell eintragen"))</f>
        <v/>
      </c>
      <c r="K472" s="15"/>
      <c r="L472" s="54"/>
      <c r="M472" s="54"/>
      <c r="N472" s="75"/>
      <c r="O472" s="54"/>
      <c r="P472" s="54" t="str">
        <f>IF(O472="","",IFERROR(VLOOKUP(O472,Gemeindeverzeichnis!$P$2:$Q$2188,2,FALSE),"Ort bitte manuell eintragen"))</f>
        <v/>
      </c>
      <c r="Q472" s="15"/>
      <c r="R472" s="20"/>
      <c r="S472" s="44"/>
      <c r="T472" s="20"/>
      <c r="U472" s="15"/>
      <c r="V472" s="55"/>
      <c r="W472" s="56"/>
      <c r="X472" s="56"/>
      <c r="Y472" s="15"/>
      <c r="Z472" s="57"/>
      <c r="AA472" s="15"/>
      <c r="AB472" s="58"/>
      <c r="AC472" s="54"/>
      <c r="AD472" s="15"/>
      <c r="AE472" s="20"/>
      <c r="AF472" s="20"/>
      <c r="AG472" s="16"/>
      <c r="AH472" s="59">
        <f t="shared" si="7"/>
        <v>1900</v>
      </c>
      <c r="AI472" s="59" t="str">
        <f>IF(Tabelle1[[#This Row],[Uhrzeit von]]="","",Tabelle1[[#This Row],[Uhrzeit bis]]-Tabelle1[[#This Row],[Uhrzeit von]])</f>
        <v/>
      </c>
    </row>
    <row r="473" spans="1:35" x14ac:dyDescent="0.25">
      <c r="A473" s="23" t="str">
        <f>IF(Tabelle1[[#This Row],[Unternehmen]]="","",A472+1)</f>
        <v/>
      </c>
      <c r="B4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3" s="15"/>
      <c r="D473" s="20"/>
      <c r="E473" s="54"/>
      <c r="F473" s="54"/>
      <c r="G473" s="20"/>
      <c r="H473" s="76"/>
      <c r="I473" s="54"/>
      <c r="J473" s="20" t="str">
        <f>IF(I473="","",IFERROR(VLOOKUP(I473,Gemeindeverzeichnis!$P$2:$Q$2188,2,FALSE),"Ort bitte manuell eintragen"))</f>
        <v/>
      </c>
      <c r="K473" s="15"/>
      <c r="L473" s="54"/>
      <c r="M473" s="54"/>
      <c r="N473" s="75"/>
      <c r="O473" s="54"/>
      <c r="P473" s="54" t="str">
        <f>IF(O473="","",IFERROR(VLOOKUP(O473,Gemeindeverzeichnis!$P$2:$Q$2188,2,FALSE),"Ort bitte manuell eintragen"))</f>
        <v/>
      </c>
      <c r="Q473" s="15"/>
      <c r="R473" s="20"/>
      <c r="S473" s="44"/>
      <c r="T473" s="20"/>
      <c r="U473" s="15"/>
      <c r="V473" s="55"/>
      <c r="W473" s="56"/>
      <c r="X473" s="56"/>
      <c r="Y473" s="15"/>
      <c r="Z473" s="57"/>
      <c r="AA473" s="15"/>
      <c r="AB473" s="58"/>
      <c r="AC473" s="54"/>
      <c r="AD473" s="15"/>
      <c r="AE473" s="20"/>
      <c r="AF473" s="20"/>
      <c r="AG473" s="16"/>
      <c r="AH473" s="59">
        <f t="shared" si="7"/>
        <v>1900</v>
      </c>
      <c r="AI473" s="59" t="str">
        <f>IF(Tabelle1[[#This Row],[Uhrzeit von]]="","",Tabelle1[[#This Row],[Uhrzeit bis]]-Tabelle1[[#This Row],[Uhrzeit von]])</f>
        <v/>
      </c>
    </row>
    <row r="474" spans="1:35" x14ac:dyDescent="0.25">
      <c r="A474" s="23" t="str">
        <f>IF(Tabelle1[[#This Row],[Unternehmen]]="","",A473+1)</f>
        <v/>
      </c>
      <c r="B4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4" s="15"/>
      <c r="D474" s="20"/>
      <c r="E474" s="54"/>
      <c r="F474" s="54"/>
      <c r="G474" s="20"/>
      <c r="H474" s="76"/>
      <c r="I474" s="54"/>
      <c r="J474" s="20" t="str">
        <f>IF(I474="","",IFERROR(VLOOKUP(I474,Gemeindeverzeichnis!$P$2:$Q$2188,2,FALSE),"Ort bitte manuell eintragen"))</f>
        <v/>
      </c>
      <c r="K474" s="15"/>
      <c r="L474" s="54"/>
      <c r="M474" s="54"/>
      <c r="N474" s="75"/>
      <c r="O474" s="54"/>
      <c r="P474" s="54" t="str">
        <f>IF(O474="","",IFERROR(VLOOKUP(O474,Gemeindeverzeichnis!$P$2:$Q$2188,2,FALSE),"Ort bitte manuell eintragen"))</f>
        <v/>
      </c>
      <c r="Q474" s="15"/>
      <c r="R474" s="20"/>
      <c r="S474" s="44"/>
      <c r="T474" s="20"/>
      <c r="U474" s="15"/>
      <c r="V474" s="55"/>
      <c r="W474" s="56"/>
      <c r="X474" s="56"/>
      <c r="Y474" s="15"/>
      <c r="Z474" s="57"/>
      <c r="AA474" s="15"/>
      <c r="AB474" s="58"/>
      <c r="AC474" s="54"/>
      <c r="AD474" s="15"/>
      <c r="AE474" s="20"/>
      <c r="AF474" s="20"/>
      <c r="AG474" s="16"/>
      <c r="AH474" s="59">
        <f t="shared" si="7"/>
        <v>1900</v>
      </c>
      <c r="AI474" s="59" t="str">
        <f>IF(Tabelle1[[#This Row],[Uhrzeit von]]="","",Tabelle1[[#This Row],[Uhrzeit bis]]-Tabelle1[[#This Row],[Uhrzeit von]])</f>
        <v/>
      </c>
    </row>
    <row r="475" spans="1:35" x14ac:dyDescent="0.25">
      <c r="A475" s="23" t="str">
        <f>IF(Tabelle1[[#This Row],[Unternehmen]]="","",A474+1)</f>
        <v/>
      </c>
      <c r="B4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5" s="15"/>
      <c r="D475" s="20"/>
      <c r="E475" s="54"/>
      <c r="F475" s="54"/>
      <c r="G475" s="20"/>
      <c r="H475" s="76"/>
      <c r="I475" s="54"/>
      <c r="J475" s="20" t="str">
        <f>IF(I475="","",IFERROR(VLOOKUP(I475,Gemeindeverzeichnis!$P$2:$Q$2188,2,FALSE),"Ort bitte manuell eintragen"))</f>
        <v/>
      </c>
      <c r="K475" s="15"/>
      <c r="L475" s="54"/>
      <c r="M475" s="54"/>
      <c r="N475" s="75"/>
      <c r="O475" s="54"/>
      <c r="P475" s="54" t="str">
        <f>IF(O475="","",IFERROR(VLOOKUP(O475,Gemeindeverzeichnis!$P$2:$Q$2188,2,FALSE),"Ort bitte manuell eintragen"))</f>
        <v/>
      </c>
      <c r="Q475" s="15"/>
      <c r="R475" s="20"/>
      <c r="S475" s="44"/>
      <c r="T475" s="20"/>
      <c r="U475" s="15"/>
      <c r="V475" s="55"/>
      <c r="W475" s="56"/>
      <c r="X475" s="56"/>
      <c r="Y475" s="15"/>
      <c r="Z475" s="57"/>
      <c r="AA475" s="15"/>
      <c r="AB475" s="58"/>
      <c r="AC475" s="54"/>
      <c r="AD475" s="15"/>
      <c r="AE475" s="20"/>
      <c r="AF475" s="20"/>
      <c r="AG475" s="16"/>
      <c r="AH475" s="59">
        <f t="shared" si="7"/>
        <v>1900</v>
      </c>
      <c r="AI475" s="59" t="str">
        <f>IF(Tabelle1[[#This Row],[Uhrzeit von]]="","",Tabelle1[[#This Row],[Uhrzeit bis]]-Tabelle1[[#This Row],[Uhrzeit von]])</f>
        <v/>
      </c>
    </row>
    <row r="476" spans="1:35" x14ac:dyDescent="0.25">
      <c r="A476" s="23" t="str">
        <f>IF(Tabelle1[[#This Row],[Unternehmen]]="","",A475+1)</f>
        <v/>
      </c>
      <c r="B4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6" s="15"/>
      <c r="D476" s="20"/>
      <c r="E476" s="54"/>
      <c r="F476" s="54"/>
      <c r="G476" s="20"/>
      <c r="H476" s="76"/>
      <c r="I476" s="54"/>
      <c r="J476" s="20" t="str">
        <f>IF(I476="","",IFERROR(VLOOKUP(I476,Gemeindeverzeichnis!$P$2:$Q$2188,2,FALSE),"Ort bitte manuell eintragen"))</f>
        <v/>
      </c>
      <c r="K476" s="15"/>
      <c r="L476" s="54"/>
      <c r="M476" s="54"/>
      <c r="N476" s="75"/>
      <c r="O476" s="54"/>
      <c r="P476" s="54" t="str">
        <f>IF(O476="","",IFERROR(VLOOKUP(O476,Gemeindeverzeichnis!$P$2:$Q$2188,2,FALSE),"Ort bitte manuell eintragen"))</f>
        <v/>
      </c>
      <c r="Q476" s="15"/>
      <c r="R476" s="20"/>
      <c r="S476" s="44"/>
      <c r="T476" s="20"/>
      <c r="U476" s="15"/>
      <c r="V476" s="55"/>
      <c r="W476" s="56"/>
      <c r="X476" s="56"/>
      <c r="Y476" s="15"/>
      <c r="Z476" s="57"/>
      <c r="AA476" s="15"/>
      <c r="AB476" s="58"/>
      <c r="AC476" s="54"/>
      <c r="AD476" s="15"/>
      <c r="AE476" s="20"/>
      <c r="AF476" s="20"/>
      <c r="AG476" s="16"/>
      <c r="AH476" s="59">
        <f t="shared" si="7"/>
        <v>1900</v>
      </c>
      <c r="AI476" s="59" t="str">
        <f>IF(Tabelle1[[#This Row],[Uhrzeit von]]="","",Tabelle1[[#This Row],[Uhrzeit bis]]-Tabelle1[[#This Row],[Uhrzeit von]])</f>
        <v/>
      </c>
    </row>
    <row r="477" spans="1:35" x14ac:dyDescent="0.25">
      <c r="A477" s="23" t="str">
        <f>IF(Tabelle1[[#This Row],[Unternehmen]]="","",A476+1)</f>
        <v/>
      </c>
      <c r="B4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7" s="15"/>
      <c r="D477" s="20"/>
      <c r="E477" s="54"/>
      <c r="F477" s="54"/>
      <c r="G477" s="20"/>
      <c r="H477" s="76"/>
      <c r="I477" s="54"/>
      <c r="J477" s="20" t="str">
        <f>IF(I477="","",IFERROR(VLOOKUP(I477,Gemeindeverzeichnis!$P$2:$Q$2188,2,FALSE),"Ort bitte manuell eintragen"))</f>
        <v/>
      </c>
      <c r="K477" s="15"/>
      <c r="L477" s="54"/>
      <c r="M477" s="54"/>
      <c r="N477" s="75"/>
      <c r="O477" s="54"/>
      <c r="P477" s="54" t="str">
        <f>IF(O477="","",IFERROR(VLOOKUP(O477,Gemeindeverzeichnis!$P$2:$Q$2188,2,FALSE),"Ort bitte manuell eintragen"))</f>
        <v/>
      </c>
      <c r="Q477" s="15"/>
      <c r="R477" s="20"/>
      <c r="S477" s="44"/>
      <c r="T477" s="20"/>
      <c r="U477" s="15"/>
      <c r="V477" s="55"/>
      <c r="W477" s="56"/>
      <c r="X477" s="56"/>
      <c r="Y477" s="15"/>
      <c r="Z477" s="57"/>
      <c r="AA477" s="15"/>
      <c r="AB477" s="58"/>
      <c r="AC477" s="54"/>
      <c r="AD477" s="15"/>
      <c r="AE477" s="20"/>
      <c r="AF477" s="20"/>
      <c r="AG477" s="16"/>
      <c r="AH477" s="59">
        <f t="shared" si="7"/>
        <v>1900</v>
      </c>
      <c r="AI477" s="59" t="str">
        <f>IF(Tabelle1[[#This Row],[Uhrzeit von]]="","",Tabelle1[[#This Row],[Uhrzeit bis]]-Tabelle1[[#This Row],[Uhrzeit von]])</f>
        <v/>
      </c>
    </row>
    <row r="478" spans="1:35" x14ac:dyDescent="0.25">
      <c r="A478" s="23" t="str">
        <f>IF(Tabelle1[[#This Row],[Unternehmen]]="","",A477+1)</f>
        <v/>
      </c>
      <c r="B4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8" s="15"/>
      <c r="D478" s="20"/>
      <c r="E478" s="54"/>
      <c r="F478" s="54"/>
      <c r="G478" s="20"/>
      <c r="H478" s="76"/>
      <c r="I478" s="54"/>
      <c r="J478" s="20" t="str">
        <f>IF(I478="","",IFERROR(VLOOKUP(I478,Gemeindeverzeichnis!$P$2:$Q$2188,2,FALSE),"Ort bitte manuell eintragen"))</f>
        <v/>
      </c>
      <c r="K478" s="15"/>
      <c r="L478" s="54"/>
      <c r="M478" s="54"/>
      <c r="N478" s="75"/>
      <c r="O478" s="54"/>
      <c r="P478" s="54" t="str">
        <f>IF(O478="","",IFERROR(VLOOKUP(O478,Gemeindeverzeichnis!$P$2:$Q$2188,2,FALSE),"Ort bitte manuell eintragen"))</f>
        <v/>
      </c>
      <c r="Q478" s="15"/>
      <c r="R478" s="20"/>
      <c r="S478" s="44"/>
      <c r="T478" s="20"/>
      <c r="U478" s="15"/>
      <c r="V478" s="55"/>
      <c r="W478" s="56"/>
      <c r="X478" s="56"/>
      <c r="Y478" s="15"/>
      <c r="Z478" s="57"/>
      <c r="AA478" s="15"/>
      <c r="AB478" s="58"/>
      <c r="AC478" s="54"/>
      <c r="AD478" s="15"/>
      <c r="AE478" s="20"/>
      <c r="AF478" s="20"/>
      <c r="AG478" s="16"/>
      <c r="AH478" s="59">
        <f t="shared" si="7"/>
        <v>1900</v>
      </c>
      <c r="AI478" s="59" t="str">
        <f>IF(Tabelle1[[#This Row],[Uhrzeit von]]="","",Tabelle1[[#This Row],[Uhrzeit bis]]-Tabelle1[[#This Row],[Uhrzeit von]])</f>
        <v/>
      </c>
    </row>
    <row r="479" spans="1:35" x14ac:dyDescent="0.25">
      <c r="A479" s="23" t="str">
        <f>IF(Tabelle1[[#This Row],[Unternehmen]]="","",A478+1)</f>
        <v/>
      </c>
      <c r="B4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79" s="15"/>
      <c r="D479" s="20"/>
      <c r="E479" s="54"/>
      <c r="F479" s="54"/>
      <c r="G479" s="20"/>
      <c r="H479" s="76"/>
      <c r="I479" s="54"/>
      <c r="J479" s="20" t="str">
        <f>IF(I479="","",IFERROR(VLOOKUP(I479,Gemeindeverzeichnis!$P$2:$Q$2188,2,FALSE),"Ort bitte manuell eintragen"))</f>
        <v/>
      </c>
      <c r="K479" s="15"/>
      <c r="L479" s="54"/>
      <c r="M479" s="54"/>
      <c r="N479" s="75"/>
      <c r="O479" s="54"/>
      <c r="P479" s="54" t="str">
        <f>IF(O479="","",IFERROR(VLOOKUP(O479,Gemeindeverzeichnis!$P$2:$Q$2188,2,FALSE),"Ort bitte manuell eintragen"))</f>
        <v/>
      </c>
      <c r="Q479" s="15"/>
      <c r="R479" s="20"/>
      <c r="S479" s="44"/>
      <c r="T479" s="20"/>
      <c r="U479" s="15"/>
      <c r="V479" s="55"/>
      <c r="W479" s="56"/>
      <c r="X479" s="56"/>
      <c r="Y479" s="15"/>
      <c r="Z479" s="57"/>
      <c r="AA479" s="15"/>
      <c r="AB479" s="58"/>
      <c r="AC479" s="54"/>
      <c r="AD479" s="15"/>
      <c r="AE479" s="20"/>
      <c r="AF479" s="20"/>
      <c r="AG479" s="16"/>
      <c r="AH479" s="59">
        <f t="shared" si="7"/>
        <v>1900</v>
      </c>
      <c r="AI479" s="59" t="str">
        <f>IF(Tabelle1[[#This Row],[Uhrzeit von]]="","",Tabelle1[[#This Row],[Uhrzeit bis]]-Tabelle1[[#This Row],[Uhrzeit von]])</f>
        <v/>
      </c>
    </row>
    <row r="480" spans="1:35" x14ac:dyDescent="0.25">
      <c r="A480" s="23" t="str">
        <f>IF(Tabelle1[[#This Row],[Unternehmen]]="","",A479+1)</f>
        <v/>
      </c>
      <c r="B4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0" s="15"/>
      <c r="D480" s="20"/>
      <c r="E480" s="54"/>
      <c r="F480" s="54"/>
      <c r="G480" s="20"/>
      <c r="H480" s="76"/>
      <c r="I480" s="54"/>
      <c r="J480" s="20" t="str">
        <f>IF(I480="","",IFERROR(VLOOKUP(I480,Gemeindeverzeichnis!$P$2:$Q$2188,2,FALSE),"Ort bitte manuell eintragen"))</f>
        <v/>
      </c>
      <c r="K480" s="15"/>
      <c r="L480" s="54"/>
      <c r="M480" s="54"/>
      <c r="N480" s="75"/>
      <c r="O480" s="54"/>
      <c r="P480" s="54" t="str">
        <f>IF(O480="","",IFERROR(VLOOKUP(O480,Gemeindeverzeichnis!$P$2:$Q$2188,2,FALSE),"Ort bitte manuell eintragen"))</f>
        <v/>
      </c>
      <c r="Q480" s="15"/>
      <c r="R480" s="20"/>
      <c r="S480" s="44"/>
      <c r="T480" s="20"/>
      <c r="U480" s="15"/>
      <c r="V480" s="55"/>
      <c r="W480" s="56"/>
      <c r="X480" s="56"/>
      <c r="Y480" s="15"/>
      <c r="Z480" s="57"/>
      <c r="AA480" s="15"/>
      <c r="AB480" s="58"/>
      <c r="AC480" s="54"/>
      <c r="AD480" s="15"/>
      <c r="AE480" s="20"/>
      <c r="AF480" s="20"/>
      <c r="AG480" s="16"/>
      <c r="AH480" s="59">
        <f t="shared" si="7"/>
        <v>1900</v>
      </c>
      <c r="AI480" s="59" t="str">
        <f>IF(Tabelle1[[#This Row],[Uhrzeit von]]="","",Tabelle1[[#This Row],[Uhrzeit bis]]-Tabelle1[[#This Row],[Uhrzeit von]])</f>
        <v/>
      </c>
    </row>
    <row r="481" spans="1:35" x14ac:dyDescent="0.25">
      <c r="A481" s="23" t="str">
        <f>IF(Tabelle1[[#This Row],[Unternehmen]]="","",A480+1)</f>
        <v/>
      </c>
      <c r="B4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1" s="15"/>
      <c r="D481" s="20"/>
      <c r="E481" s="54"/>
      <c r="F481" s="54"/>
      <c r="G481" s="20"/>
      <c r="H481" s="76"/>
      <c r="I481" s="54"/>
      <c r="J481" s="20" t="str">
        <f>IF(I481="","",IFERROR(VLOOKUP(I481,Gemeindeverzeichnis!$P$2:$Q$2188,2,FALSE),"Ort bitte manuell eintragen"))</f>
        <v/>
      </c>
      <c r="K481" s="15"/>
      <c r="L481" s="54"/>
      <c r="M481" s="54"/>
      <c r="N481" s="75"/>
      <c r="O481" s="54"/>
      <c r="P481" s="54" t="str">
        <f>IF(O481="","",IFERROR(VLOOKUP(O481,Gemeindeverzeichnis!$P$2:$Q$2188,2,FALSE),"Ort bitte manuell eintragen"))</f>
        <v/>
      </c>
      <c r="Q481" s="15"/>
      <c r="R481" s="20"/>
      <c r="S481" s="44"/>
      <c r="T481" s="20"/>
      <c r="U481" s="15"/>
      <c r="V481" s="55"/>
      <c r="W481" s="56"/>
      <c r="X481" s="56"/>
      <c r="Y481" s="15"/>
      <c r="Z481" s="57"/>
      <c r="AA481" s="15"/>
      <c r="AB481" s="58"/>
      <c r="AC481" s="54"/>
      <c r="AD481" s="15"/>
      <c r="AE481" s="20"/>
      <c r="AF481" s="20"/>
      <c r="AG481" s="16"/>
      <c r="AH481" s="59">
        <f t="shared" si="7"/>
        <v>1900</v>
      </c>
      <c r="AI481" s="59" t="str">
        <f>IF(Tabelle1[[#This Row],[Uhrzeit von]]="","",Tabelle1[[#This Row],[Uhrzeit bis]]-Tabelle1[[#This Row],[Uhrzeit von]])</f>
        <v/>
      </c>
    </row>
    <row r="482" spans="1:35" x14ac:dyDescent="0.25">
      <c r="A482" s="23" t="str">
        <f>IF(Tabelle1[[#This Row],[Unternehmen]]="","",A481+1)</f>
        <v/>
      </c>
      <c r="B4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2" s="15"/>
      <c r="D482" s="20"/>
      <c r="E482" s="54"/>
      <c r="F482" s="54"/>
      <c r="G482" s="20"/>
      <c r="H482" s="76"/>
      <c r="I482" s="54"/>
      <c r="J482" s="20" t="str">
        <f>IF(I482="","",IFERROR(VLOOKUP(I482,Gemeindeverzeichnis!$P$2:$Q$2188,2,FALSE),"Ort bitte manuell eintragen"))</f>
        <v/>
      </c>
      <c r="K482" s="15"/>
      <c r="L482" s="54"/>
      <c r="M482" s="54"/>
      <c r="N482" s="75"/>
      <c r="O482" s="54"/>
      <c r="P482" s="54" t="str">
        <f>IF(O482="","",IFERROR(VLOOKUP(O482,Gemeindeverzeichnis!$P$2:$Q$2188,2,FALSE),"Ort bitte manuell eintragen"))</f>
        <v/>
      </c>
      <c r="Q482" s="15"/>
      <c r="R482" s="20"/>
      <c r="S482" s="44"/>
      <c r="T482" s="20"/>
      <c r="U482" s="15"/>
      <c r="V482" s="55"/>
      <c r="W482" s="56"/>
      <c r="X482" s="56"/>
      <c r="Y482" s="15"/>
      <c r="Z482" s="57"/>
      <c r="AA482" s="15"/>
      <c r="AB482" s="58"/>
      <c r="AC482" s="54"/>
      <c r="AD482" s="15"/>
      <c r="AE482" s="20"/>
      <c r="AF482" s="20"/>
      <c r="AG482" s="16"/>
      <c r="AH482" s="59">
        <f t="shared" si="7"/>
        <v>1900</v>
      </c>
      <c r="AI482" s="59" t="str">
        <f>IF(Tabelle1[[#This Row],[Uhrzeit von]]="","",Tabelle1[[#This Row],[Uhrzeit bis]]-Tabelle1[[#This Row],[Uhrzeit von]])</f>
        <v/>
      </c>
    </row>
    <row r="483" spans="1:35" x14ac:dyDescent="0.25">
      <c r="A483" s="23" t="str">
        <f>IF(Tabelle1[[#This Row],[Unternehmen]]="","",A482+1)</f>
        <v/>
      </c>
      <c r="B4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3" s="15"/>
      <c r="D483" s="20"/>
      <c r="E483" s="54"/>
      <c r="F483" s="54"/>
      <c r="G483" s="20"/>
      <c r="H483" s="76"/>
      <c r="I483" s="54"/>
      <c r="J483" s="20" t="str">
        <f>IF(I483="","",IFERROR(VLOOKUP(I483,Gemeindeverzeichnis!$P$2:$Q$2188,2,FALSE),"Ort bitte manuell eintragen"))</f>
        <v/>
      </c>
      <c r="K483" s="15"/>
      <c r="L483" s="54"/>
      <c r="M483" s="54"/>
      <c r="N483" s="75"/>
      <c r="O483" s="54"/>
      <c r="P483" s="54" t="str">
        <f>IF(O483="","",IFERROR(VLOOKUP(O483,Gemeindeverzeichnis!$P$2:$Q$2188,2,FALSE),"Ort bitte manuell eintragen"))</f>
        <v/>
      </c>
      <c r="Q483" s="15"/>
      <c r="R483" s="20"/>
      <c r="S483" s="44"/>
      <c r="T483" s="20"/>
      <c r="U483" s="15"/>
      <c r="V483" s="55"/>
      <c r="W483" s="56"/>
      <c r="X483" s="56"/>
      <c r="Y483" s="15"/>
      <c r="Z483" s="57"/>
      <c r="AA483" s="15"/>
      <c r="AB483" s="58"/>
      <c r="AC483" s="54"/>
      <c r="AD483" s="15"/>
      <c r="AE483" s="20"/>
      <c r="AF483" s="20"/>
      <c r="AG483" s="16"/>
      <c r="AH483" s="59">
        <f t="shared" si="7"/>
        <v>1900</v>
      </c>
      <c r="AI483" s="59" t="str">
        <f>IF(Tabelle1[[#This Row],[Uhrzeit von]]="","",Tabelle1[[#This Row],[Uhrzeit bis]]-Tabelle1[[#This Row],[Uhrzeit von]])</f>
        <v/>
      </c>
    </row>
    <row r="484" spans="1:35" x14ac:dyDescent="0.25">
      <c r="A484" s="23" t="str">
        <f>IF(Tabelle1[[#This Row],[Unternehmen]]="","",A483+1)</f>
        <v/>
      </c>
      <c r="B4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4" s="15"/>
      <c r="D484" s="20"/>
      <c r="E484" s="54"/>
      <c r="F484" s="54"/>
      <c r="G484" s="20"/>
      <c r="H484" s="76"/>
      <c r="I484" s="54"/>
      <c r="J484" s="20" t="str">
        <f>IF(I484="","",IFERROR(VLOOKUP(I484,Gemeindeverzeichnis!$P$2:$Q$2188,2,FALSE),"Ort bitte manuell eintragen"))</f>
        <v/>
      </c>
      <c r="K484" s="15"/>
      <c r="L484" s="54"/>
      <c r="M484" s="54"/>
      <c r="N484" s="75"/>
      <c r="O484" s="54"/>
      <c r="P484" s="54" t="str">
        <f>IF(O484="","",IFERROR(VLOOKUP(O484,Gemeindeverzeichnis!$P$2:$Q$2188,2,FALSE),"Ort bitte manuell eintragen"))</f>
        <v/>
      </c>
      <c r="Q484" s="15"/>
      <c r="R484" s="20"/>
      <c r="S484" s="44"/>
      <c r="T484" s="20"/>
      <c r="U484" s="15"/>
      <c r="V484" s="55"/>
      <c r="W484" s="56"/>
      <c r="X484" s="56"/>
      <c r="Y484" s="15"/>
      <c r="Z484" s="57"/>
      <c r="AA484" s="15"/>
      <c r="AB484" s="58"/>
      <c r="AC484" s="54"/>
      <c r="AD484" s="15"/>
      <c r="AE484" s="20"/>
      <c r="AF484" s="20"/>
      <c r="AG484" s="16"/>
      <c r="AH484" s="59">
        <f t="shared" si="7"/>
        <v>1900</v>
      </c>
      <c r="AI484" s="59" t="str">
        <f>IF(Tabelle1[[#This Row],[Uhrzeit von]]="","",Tabelle1[[#This Row],[Uhrzeit bis]]-Tabelle1[[#This Row],[Uhrzeit von]])</f>
        <v/>
      </c>
    </row>
    <row r="485" spans="1:35" x14ac:dyDescent="0.25">
      <c r="A485" s="23" t="str">
        <f>IF(Tabelle1[[#This Row],[Unternehmen]]="","",A484+1)</f>
        <v/>
      </c>
      <c r="B4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5" s="15"/>
      <c r="D485" s="20"/>
      <c r="E485" s="54"/>
      <c r="F485" s="54"/>
      <c r="G485" s="20"/>
      <c r="H485" s="76"/>
      <c r="I485" s="54"/>
      <c r="J485" s="20" t="str">
        <f>IF(I485="","",IFERROR(VLOOKUP(I485,Gemeindeverzeichnis!$P$2:$Q$2188,2,FALSE),"Ort bitte manuell eintragen"))</f>
        <v/>
      </c>
      <c r="K485" s="15"/>
      <c r="L485" s="54"/>
      <c r="M485" s="54"/>
      <c r="N485" s="75"/>
      <c r="O485" s="54"/>
      <c r="P485" s="54" t="str">
        <f>IF(O485="","",IFERROR(VLOOKUP(O485,Gemeindeverzeichnis!$P$2:$Q$2188,2,FALSE),"Ort bitte manuell eintragen"))</f>
        <v/>
      </c>
      <c r="Q485" s="15"/>
      <c r="R485" s="20"/>
      <c r="S485" s="44"/>
      <c r="T485" s="20"/>
      <c r="U485" s="15"/>
      <c r="V485" s="55"/>
      <c r="W485" s="56"/>
      <c r="X485" s="56"/>
      <c r="Y485" s="15"/>
      <c r="Z485" s="57"/>
      <c r="AA485" s="15"/>
      <c r="AB485" s="58"/>
      <c r="AC485" s="54"/>
      <c r="AD485" s="15"/>
      <c r="AE485" s="20"/>
      <c r="AF485" s="20"/>
      <c r="AG485" s="16"/>
      <c r="AH485" s="59">
        <f t="shared" si="7"/>
        <v>1900</v>
      </c>
      <c r="AI485" s="59" t="str">
        <f>IF(Tabelle1[[#This Row],[Uhrzeit von]]="","",Tabelle1[[#This Row],[Uhrzeit bis]]-Tabelle1[[#This Row],[Uhrzeit von]])</f>
        <v/>
      </c>
    </row>
    <row r="486" spans="1:35" x14ac:dyDescent="0.25">
      <c r="A486" s="23" t="str">
        <f>IF(Tabelle1[[#This Row],[Unternehmen]]="","",A485+1)</f>
        <v/>
      </c>
      <c r="B4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6" s="15"/>
      <c r="D486" s="20"/>
      <c r="E486" s="54"/>
      <c r="F486" s="54"/>
      <c r="G486" s="20"/>
      <c r="H486" s="76"/>
      <c r="I486" s="54"/>
      <c r="J486" s="20" t="str">
        <f>IF(I486="","",IFERROR(VLOOKUP(I486,Gemeindeverzeichnis!$P$2:$Q$2188,2,FALSE),"Ort bitte manuell eintragen"))</f>
        <v/>
      </c>
      <c r="K486" s="15"/>
      <c r="L486" s="54"/>
      <c r="M486" s="54"/>
      <c r="N486" s="75"/>
      <c r="O486" s="54"/>
      <c r="P486" s="54" t="str">
        <f>IF(O486="","",IFERROR(VLOOKUP(O486,Gemeindeverzeichnis!$P$2:$Q$2188,2,FALSE),"Ort bitte manuell eintragen"))</f>
        <v/>
      </c>
      <c r="Q486" s="15"/>
      <c r="R486" s="20"/>
      <c r="S486" s="44"/>
      <c r="T486" s="20"/>
      <c r="U486" s="15"/>
      <c r="V486" s="55"/>
      <c r="W486" s="56"/>
      <c r="X486" s="56"/>
      <c r="Y486" s="15"/>
      <c r="Z486" s="57"/>
      <c r="AA486" s="15"/>
      <c r="AB486" s="58"/>
      <c r="AC486" s="54"/>
      <c r="AD486" s="15"/>
      <c r="AE486" s="20"/>
      <c r="AF486" s="20"/>
      <c r="AG486" s="16"/>
      <c r="AH486" s="59">
        <f t="shared" si="7"/>
        <v>1900</v>
      </c>
      <c r="AI486" s="59" t="str">
        <f>IF(Tabelle1[[#This Row],[Uhrzeit von]]="","",Tabelle1[[#This Row],[Uhrzeit bis]]-Tabelle1[[#This Row],[Uhrzeit von]])</f>
        <v/>
      </c>
    </row>
    <row r="487" spans="1:35" x14ac:dyDescent="0.25">
      <c r="A487" s="23" t="str">
        <f>IF(Tabelle1[[#This Row],[Unternehmen]]="","",A486+1)</f>
        <v/>
      </c>
      <c r="B4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7" s="15"/>
      <c r="D487" s="20"/>
      <c r="E487" s="54"/>
      <c r="F487" s="54"/>
      <c r="G487" s="20"/>
      <c r="H487" s="76"/>
      <c r="I487" s="54"/>
      <c r="J487" s="20" t="str">
        <f>IF(I487="","",IFERROR(VLOOKUP(I487,Gemeindeverzeichnis!$P$2:$Q$2188,2,FALSE),"Ort bitte manuell eintragen"))</f>
        <v/>
      </c>
      <c r="K487" s="15"/>
      <c r="L487" s="54"/>
      <c r="M487" s="54"/>
      <c r="N487" s="75"/>
      <c r="O487" s="54"/>
      <c r="P487" s="54" t="str">
        <f>IF(O487="","",IFERROR(VLOOKUP(O487,Gemeindeverzeichnis!$P$2:$Q$2188,2,FALSE),"Ort bitte manuell eintragen"))</f>
        <v/>
      </c>
      <c r="Q487" s="15"/>
      <c r="R487" s="20"/>
      <c r="S487" s="44"/>
      <c r="T487" s="20"/>
      <c r="U487" s="15"/>
      <c r="V487" s="55"/>
      <c r="W487" s="56"/>
      <c r="X487" s="56"/>
      <c r="Y487" s="15"/>
      <c r="Z487" s="57"/>
      <c r="AA487" s="15"/>
      <c r="AB487" s="58"/>
      <c r="AC487" s="54"/>
      <c r="AD487" s="15"/>
      <c r="AE487" s="20"/>
      <c r="AF487" s="20"/>
      <c r="AG487" s="16"/>
      <c r="AH487" s="59">
        <f t="shared" si="7"/>
        <v>1900</v>
      </c>
      <c r="AI487" s="59" t="str">
        <f>IF(Tabelle1[[#This Row],[Uhrzeit von]]="","",Tabelle1[[#This Row],[Uhrzeit bis]]-Tabelle1[[#This Row],[Uhrzeit von]])</f>
        <v/>
      </c>
    </row>
    <row r="488" spans="1:35" x14ac:dyDescent="0.25">
      <c r="A488" s="23" t="str">
        <f>IF(Tabelle1[[#This Row],[Unternehmen]]="","",A487+1)</f>
        <v/>
      </c>
      <c r="B4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8" s="15"/>
      <c r="D488" s="20"/>
      <c r="E488" s="54"/>
      <c r="F488" s="54"/>
      <c r="G488" s="20"/>
      <c r="H488" s="76"/>
      <c r="I488" s="54"/>
      <c r="J488" s="20" t="str">
        <f>IF(I488="","",IFERROR(VLOOKUP(I488,Gemeindeverzeichnis!$P$2:$Q$2188,2,FALSE),"Ort bitte manuell eintragen"))</f>
        <v/>
      </c>
      <c r="K488" s="15"/>
      <c r="L488" s="54"/>
      <c r="M488" s="54"/>
      <c r="N488" s="75"/>
      <c r="O488" s="54"/>
      <c r="P488" s="54" t="str">
        <f>IF(O488="","",IFERROR(VLOOKUP(O488,Gemeindeverzeichnis!$P$2:$Q$2188,2,FALSE),"Ort bitte manuell eintragen"))</f>
        <v/>
      </c>
      <c r="Q488" s="15"/>
      <c r="R488" s="20"/>
      <c r="S488" s="44"/>
      <c r="T488" s="20"/>
      <c r="U488" s="15"/>
      <c r="V488" s="55"/>
      <c r="W488" s="56"/>
      <c r="X488" s="56"/>
      <c r="Y488" s="15"/>
      <c r="Z488" s="57"/>
      <c r="AA488" s="15"/>
      <c r="AB488" s="58"/>
      <c r="AC488" s="54"/>
      <c r="AD488" s="15"/>
      <c r="AE488" s="20"/>
      <c r="AF488" s="20"/>
      <c r="AG488" s="16"/>
      <c r="AH488" s="59">
        <f t="shared" si="7"/>
        <v>1900</v>
      </c>
      <c r="AI488" s="59" t="str">
        <f>IF(Tabelle1[[#This Row],[Uhrzeit von]]="","",Tabelle1[[#This Row],[Uhrzeit bis]]-Tabelle1[[#This Row],[Uhrzeit von]])</f>
        <v/>
      </c>
    </row>
    <row r="489" spans="1:35" x14ac:dyDescent="0.25">
      <c r="A489" s="23" t="str">
        <f>IF(Tabelle1[[#This Row],[Unternehmen]]="","",A488+1)</f>
        <v/>
      </c>
      <c r="B4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89" s="15"/>
      <c r="D489" s="20"/>
      <c r="E489" s="54"/>
      <c r="F489" s="54"/>
      <c r="G489" s="20"/>
      <c r="H489" s="76"/>
      <c r="I489" s="54"/>
      <c r="J489" s="20" t="str">
        <f>IF(I489="","",IFERROR(VLOOKUP(I489,Gemeindeverzeichnis!$P$2:$Q$2188,2,FALSE),"Ort bitte manuell eintragen"))</f>
        <v/>
      </c>
      <c r="K489" s="15"/>
      <c r="L489" s="54"/>
      <c r="M489" s="54"/>
      <c r="N489" s="75"/>
      <c r="O489" s="54"/>
      <c r="P489" s="54" t="str">
        <f>IF(O489="","",IFERROR(VLOOKUP(O489,Gemeindeverzeichnis!$P$2:$Q$2188,2,FALSE),"Ort bitte manuell eintragen"))</f>
        <v/>
      </c>
      <c r="Q489" s="15"/>
      <c r="R489" s="20"/>
      <c r="S489" s="44"/>
      <c r="T489" s="20"/>
      <c r="U489" s="15"/>
      <c r="V489" s="55"/>
      <c r="W489" s="56"/>
      <c r="X489" s="56"/>
      <c r="Y489" s="15"/>
      <c r="Z489" s="57"/>
      <c r="AA489" s="15"/>
      <c r="AB489" s="58"/>
      <c r="AC489" s="54"/>
      <c r="AD489" s="15"/>
      <c r="AE489" s="20"/>
      <c r="AF489" s="20"/>
      <c r="AG489" s="16"/>
      <c r="AH489" s="59">
        <f t="shared" si="7"/>
        <v>1900</v>
      </c>
      <c r="AI489" s="59" t="str">
        <f>IF(Tabelle1[[#This Row],[Uhrzeit von]]="","",Tabelle1[[#This Row],[Uhrzeit bis]]-Tabelle1[[#This Row],[Uhrzeit von]])</f>
        <v/>
      </c>
    </row>
    <row r="490" spans="1:35" x14ac:dyDescent="0.25">
      <c r="A490" s="23" t="str">
        <f>IF(Tabelle1[[#This Row],[Unternehmen]]="","",A489+1)</f>
        <v/>
      </c>
      <c r="B4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0" s="15"/>
      <c r="D490" s="20"/>
      <c r="E490" s="54"/>
      <c r="F490" s="54"/>
      <c r="G490" s="20"/>
      <c r="H490" s="76"/>
      <c r="I490" s="54"/>
      <c r="J490" s="20" t="str">
        <f>IF(I490="","",IFERROR(VLOOKUP(I490,Gemeindeverzeichnis!$P$2:$Q$2188,2,FALSE),"Ort bitte manuell eintragen"))</f>
        <v/>
      </c>
      <c r="K490" s="15"/>
      <c r="L490" s="54"/>
      <c r="M490" s="54"/>
      <c r="N490" s="75"/>
      <c r="O490" s="54"/>
      <c r="P490" s="54" t="str">
        <f>IF(O490="","",IFERROR(VLOOKUP(O490,Gemeindeverzeichnis!$P$2:$Q$2188,2,FALSE),"Ort bitte manuell eintragen"))</f>
        <v/>
      </c>
      <c r="Q490" s="15"/>
      <c r="R490" s="20"/>
      <c r="S490" s="44"/>
      <c r="T490" s="20"/>
      <c r="U490" s="15"/>
      <c r="V490" s="55"/>
      <c r="W490" s="56"/>
      <c r="X490" s="56"/>
      <c r="Y490" s="15"/>
      <c r="Z490" s="57"/>
      <c r="AA490" s="15"/>
      <c r="AB490" s="58"/>
      <c r="AC490" s="54"/>
      <c r="AD490" s="15"/>
      <c r="AE490" s="20"/>
      <c r="AF490" s="20"/>
      <c r="AG490" s="16"/>
      <c r="AH490" s="59">
        <f t="shared" si="7"/>
        <v>1900</v>
      </c>
      <c r="AI490" s="59" t="str">
        <f>IF(Tabelle1[[#This Row],[Uhrzeit von]]="","",Tabelle1[[#This Row],[Uhrzeit bis]]-Tabelle1[[#This Row],[Uhrzeit von]])</f>
        <v/>
      </c>
    </row>
    <row r="491" spans="1:35" x14ac:dyDescent="0.25">
      <c r="A491" s="23" t="str">
        <f>IF(Tabelle1[[#This Row],[Unternehmen]]="","",A490+1)</f>
        <v/>
      </c>
      <c r="B4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1" s="15"/>
      <c r="D491" s="20"/>
      <c r="E491" s="54"/>
      <c r="F491" s="54"/>
      <c r="G491" s="20"/>
      <c r="H491" s="76"/>
      <c r="I491" s="54"/>
      <c r="J491" s="20" t="str">
        <f>IF(I491="","",IFERROR(VLOOKUP(I491,Gemeindeverzeichnis!$P$2:$Q$2188,2,FALSE),"Ort bitte manuell eintragen"))</f>
        <v/>
      </c>
      <c r="K491" s="15"/>
      <c r="L491" s="54"/>
      <c r="M491" s="54"/>
      <c r="N491" s="75"/>
      <c r="O491" s="54"/>
      <c r="P491" s="54" t="str">
        <f>IF(O491="","",IFERROR(VLOOKUP(O491,Gemeindeverzeichnis!$P$2:$Q$2188,2,FALSE),"Ort bitte manuell eintragen"))</f>
        <v/>
      </c>
      <c r="Q491" s="15"/>
      <c r="R491" s="20"/>
      <c r="S491" s="44"/>
      <c r="T491" s="20"/>
      <c r="U491" s="15"/>
      <c r="V491" s="55"/>
      <c r="W491" s="56"/>
      <c r="X491" s="56"/>
      <c r="Y491" s="15"/>
      <c r="Z491" s="57"/>
      <c r="AA491" s="15"/>
      <c r="AB491" s="58"/>
      <c r="AC491" s="54"/>
      <c r="AD491" s="15"/>
      <c r="AE491" s="20"/>
      <c r="AF491" s="20"/>
      <c r="AG491" s="16"/>
      <c r="AH491" s="59">
        <f t="shared" si="7"/>
        <v>1900</v>
      </c>
      <c r="AI491" s="59" t="str">
        <f>IF(Tabelle1[[#This Row],[Uhrzeit von]]="","",Tabelle1[[#This Row],[Uhrzeit bis]]-Tabelle1[[#This Row],[Uhrzeit von]])</f>
        <v/>
      </c>
    </row>
    <row r="492" spans="1:35" x14ac:dyDescent="0.25">
      <c r="A492" s="23" t="str">
        <f>IF(Tabelle1[[#This Row],[Unternehmen]]="","",A491+1)</f>
        <v/>
      </c>
      <c r="B4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2" s="15"/>
      <c r="D492" s="20"/>
      <c r="E492" s="54"/>
      <c r="F492" s="54"/>
      <c r="G492" s="20"/>
      <c r="H492" s="76"/>
      <c r="I492" s="54"/>
      <c r="J492" s="20" t="str">
        <f>IF(I492="","",IFERROR(VLOOKUP(I492,Gemeindeverzeichnis!$P$2:$Q$2188,2,FALSE),"Ort bitte manuell eintragen"))</f>
        <v/>
      </c>
      <c r="K492" s="15"/>
      <c r="L492" s="54"/>
      <c r="M492" s="54"/>
      <c r="N492" s="75"/>
      <c r="O492" s="54"/>
      <c r="P492" s="54" t="str">
        <f>IF(O492="","",IFERROR(VLOOKUP(O492,Gemeindeverzeichnis!$P$2:$Q$2188,2,FALSE),"Ort bitte manuell eintragen"))</f>
        <v/>
      </c>
      <c r="Q492" s="15"/>
      <c r="R492" s="20"/>
      <c r="S492" s="44"/>
      <c r="T492" s="20"/>
      <c r="U492" s="15"/>
      <c r="V492" s="55"/>
      <c r="W492" s="56"/>
      <c r="X492" s="56"/>
      <c r="Y492" s="15"/>
      <c r="Z492" s="57"/>
      <c r="AA492" s="15"/>
      <c r="AB492" s="58"/>
      <c r="AC492" s="54"/>
      <c r="AD492" s="15"/>
      <c r="AE492" s="20"/>
      <c r="AF492" s="20"/>
      <c r="AG492" s="16"/>
      <c r="AH492" s="59">
        <f t="shared" si="7"/>
        <v>1900</v>
      </c>
      <c r="AI492" s="59" t="str">
        <f>IF(Tabelle1[[#This Row],[Uhrzeit von]]="","",Tabelle1[[#This Row],[Uhrzeit bis]]-Tabelle1[[#This Row],[Uhrzeit von]])</f>
        <v/>
      </c>
    </row>
    <row r="493" spans="1:35" x14ac:dyDescent="0.25">
      <c r="A493" s="23" t="str">
        <f>IF(Tabelle1[[#This Row],[Unternehmen]]="","",A492+1)</f>
        <v/>
      </c>
      <c r="B4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3" s="15"/>
      <c r="D493" s="20"/>
      <c r="E493" s="54"/>
      <c r="F493" s="54"/>
      <c r="G493" s="20"/>
      <c r="H493" s="76"/>
      <c r="I493" s="54"/>
      <c r="J493" s="20" t="str">
        <f>IF(I493="","",IFERROR(VLOOKUP(I493,Gemeindeverzeichnis!$P$2:$Q$2188,2,FALSE),"Ort bitte manuell eintragen"))</f>
        <v/>
      </c>
      <c r="K493" s="15"/>
      <c r="L493" s="54"/>
      <c r="M493" s="54"/>
      <c r="N493" s="75"/>
      <c r="O493" s="54"/>
      <c r="P493" s="54" t="str">
        <f>IF(O493="","",IFERROR(VLOOKUP(O493,Gemeindeverzeichnis!$P$2:$Q$2188,2,FALSE),"Ort bitte manuell eintragen"))</f>
        <v/>
      </c>
      <c r="Q493" s="15"/>
      <c r="R493" s="20"/>
      <c r="S493" s="44"/>
      <c r="T493" s="20"/>
      <c r="U493" s="15"/>
      <c r="V493" s="55"/>
      <c r="W493" s="56"/>
      <c r="X493" s="56"/>
      <c r="Y493" s="15"/>
      <c r="Z493" s="57"/>
      <c r="AA493" s="15"/>
      <c r="AB493" s="58"/>
      <c r="AC493" s="54"/>
      <c r="AD493" s="15"/>
      <c r="AE493" s="20"/>
      <c r="AF493" s="20"/>
      <c r="AG493" s="16"/>
      <c r="AH493" s="59">
        <f t="shared" si="7"/>
        <v>1900</v>
      </c>
      <c r="AI493" s="59" t="str">
        <f>IF(Tabelle1[[#This Row],[Uhrzeit von]]="","",Tabelle1[[#This Row],[Uhrzeit bis]]-Tabelle1[[#This Row],[Uhrzeit von]])</f>
        <v/>
      </c>
    </row>
    <row r="494" spans="1:35" x14ac:dyDescent="0.25">
      <c r="A494" s="23" t="str">
        <f>IF(Tabelle1[[#This Row],[Unternehmen]]="","",A493+1)</f>
        <v/>
      </c>
      <c r="B4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4" s="15"/>
      <c r="D494" s="20"/>
      <c r="E494" s="54"/>
      <c r="F494" s="54"/>
      <c r="G494" s="20"/>
      <c r="H494" s="76"/>
      <c r="I494" s="54"/>
      <c r="J494" s="20" t="str">
        <f>IF(I494="","",IFERROR(VLOOKUP(I494,Gemeindeverzeichnis!$P$2:$Q$2188,2,FALSE),"Ort bitte manuell eintragen"))</f>
        <v/>
      </c>
      <c r="K494" s="15"/>
      <c r="L494" s="54"/>
      <c r="M494" s="54"/>
      <c r="N494" s="75"/>
      <c r="O494" s="54"/>
      <c r="P494" s="54" t="str">
        <f>IF(O494="","",IFERROR(VLOOKUP(O494,Gemeindeverzeichnis!$P$2:$Q$2188,2,FALSE),"Ort bitte manuell eintragen"))</f>
        <v/>
      </c>
      <c r="Q494" s="15"/>
      <c r="R494" s="20"/>
      <c r="S494" s="44"/>
      <c r="T494" s="20"/>
      <c r="U494" s="15"/>
      <c r="V494" s="55"/>
      <c r="W494" s="56"/>
      <c r="X494" s="56"/>
      <c r="Y494" s="15"/>
      <c r="Z494" s="57"/>
      <c r="AA494" s="15"/>
      <c r="AB494" s="58"/>
      <c r="AC494" s="54"/>
      <c r="AD494" s="15"/>
      <c r="AE494" s="20"/>
      <c r="AF494" s="20"/>
      <c r="AG494" s="16"/>
      <c r="AH494" s="59">
        <f t="shared" si="7"/>
        <v>1900</v>
      </c>
      <c r="AI494" s="59" t="str">
        <f>IF(Tabelle1[[#This Row],[Uhrzeit von]]="","",Tabelle1[[#This Row],[Uhrzeit bis]]-Tabelle1[[#This Row],[Uhrzeit von]])</f>
        <v/>
      </c>
    </row>
    <row r="495" spans="1:35" x14ac:dyDescent="0.25">
      <c r="A495" s="23" t="str">
        <f>IF(Tabelle1[[#This Row],[Unternehmen]]="","",A494+1)</f>
        <v/>
      </c>
      <c r="B4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5" s="15"/>
      <c r="D495" s="20"/>
      <c r="E495" s="54"/>
      <c r="F495" s="54"/>
      <c r="G495" s="20"/>
      <c r="H495" s="76"/>
      <c r="I495" s="54"/>
      <c r="J495" s="20" t="str">
        <f>IF(I495="","",IFERROR(VLOOKUP(I495,Gemeindeverzeichnis!$P$2:$Q$2188,2,FALSE),"Ort bitte manuell eintragen"))</f>
        <v/>
      </c>
      <c r="K495" s="15"/>
      <c r="L495" s="54"/>
      <c r="M495" s="54"/>
      <c r="N495" s="75"/>
      <c r="O495" s="54"/>
      <c r="P495" s="54" t="str">
        <f>IF(O495="","",IFERROR(VLOOKUP(O495,Gemeindeverzeichnis!$P$2:$Q$2188,2,FALSE),"Ort bitte manuell eintragen"))</f>
        <v/>
      </c>
      <c r="Q495" s="15"/>
      <c r="R495" s="20"/>
      <c r="S495" s="44"/>
      <c r="T495" s="20"/>
      <c r="U495" s="15"/>
      <c r="V495" s="55"/>
      <c r="W495" s="56"/>
      <c r="X495" s="56"/>
      <c r="Y495" s="15"/>
      <c r="Z495" s="57"/>
      <c r="AA495" s="15"/>
      <c r="AB495" s="58"/>
      <c r="AC495" s="54"/>
      <c r="AD495" s="15"/>
      <c r="AE495" s="20"/>
      <c r="AF495" s="20"/>
      <c r="AG495" s="16"/>
      <c r="AH495" s="59">
        <f t="shared" si="7"/>
        <v>1900</v>
      </c>
      <c r="AI495" s="59" t="str">
        <f>IF(Tabelle1[[#This Row],[Uhrzeit von]]="","",Tabelle1[[#This Row],[Uhrzeit bis]]-Tabelle1[[#This Row],[Uhrzeit von]])</f>
        <v/>
      </c>
    </row>
    <row r="496" spans="1:35" x14ac:dyDescent="0.25">
      <c r="A496" s="23" t="str">
        <f>IF(Tabelle1[[#This Row],[Unternehmen]]="","",A495+1)</f>
        <v/>
      </c>
      <c r="B4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6" s="15"/>
      <c r="D496" s="20"/>
      <c r="E496" s="54"/>
      <c r="F496" s="54"/>
      <c r="G496" s="20"/>
      <c r="H496" s="76"/>
      <c r="I496" s="54"/>
      <c r="J496" s="20" t="str">
        <f>IF(I496="","",IFERROR(VLOOKUP(I496,Gemeindeverzeichnis!$P$2:$Q$2188,2,FALSE),"Ort bitte manuell eintragen"))</f>
        <v/>
      </c>
      <c r="K496" s="15"/>
      <c r="L496" s="54"/>
      <c r="M496" s="54"/>
      <c r="N496" s="75"/>
      <c r="O496" s="54"/>
      <c r="P496" s="54" t="str">
        <f>IF(O496="","",IFERROR(VLOOKUP(O496,Gemeindeverzeichnis!$P$2:$Q$2188,2,FALSE),"Ort bitte manuell eintragen"))</f>
        <v/>
      </c>
      <c r="Q496" s="15"/>
      <c r="R496" s="20"/>
      <c r="S496" s="44"/>
      <c r="T496" s="20"/>
      <c r="U496" s="15"/>
      <c r="V496" s="55"/>
      <c r="W496" s="56"/>
      <c r="X496" s="56"/>
      <c r="Y496" s="15"/>
      <c r="Z496" s="57"/>
      <c r="AA496" s="15"/>
      <c r="AB496" s="58"/>
      <c r="AC496" s="54"/>
      <c r="AD496" s="15"/>
      <c r="AE496" s="20"/>
      <c r="AF496" s="20"/>
      <c r="AG496" s="16"/>
      <c r="AH496" s="59">
        <f t="shared" si="7"/>
        <v>1900</v>
      </c>
      <c r="AI496" s="59" t="str">
        <f>IF(Tabelle1[[#This Row],[Uhrzeit von]]="","",Tabelle1[[#This Row],[Uhrzeit bis]]-Tabelle1[[#This Row],[Uhrzeit von]])</f>
        <v/>
      </c>
    </row>
    <row r="497" spans="1:35" x14ac:dyDescent="0.25">
      <c r="A497" s="23" t="str">
        <f>IF(Tabelle1[[#This Row],[Unternehmen]]="","",A496+1)</f>
        <v/>
      </c>
      <c r="B4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7" s="15"/>
      <c r="D497" s="20"/>
      <c r="E497" s="54"/>
      <c r="F497" s="54"/>
      <c r="G497" s="20"/>
      <c r="H497" s="76"/>
      <c r="I497" s="54"/>
      <c r="J497" s="20" t="str">
        <f>IF(I497="","",IFERROR(VLOOKUP(I497,Gemeindeverzeichnis!$P$2:$Q$2188,2,FALSE),"Ort bitte manuell eintragen"))</f>
        <v/>
      </c>
      <c r="K497" s="15"/>
      <c r="L497" s="54"/>
      <c r="M497" s="54"/>
      <c r="N497" s="75"/>
      <c r="O497" s="54"/>
      <c r="P497" s="54" t="str">
        <f>IF(O497="","",IFERROR(VLOOKUP(O497,Gemeindeverzeichnis!$P$2:$Q$2188,2,FALSE),"Ort bitte manuell eintragen"))</f>
        <v/>
      </c>
      <c r="Q497" s="15"/>
      <c r="R497" s="20"/>
      <c r="S497" s="44"/>
      <c r="T497" s="20"/>
      <c r="U497" s="15"/>
      <c r="V497" s="55"/>
      <c r="W497" s="56"/>
      <c r="X497" s="56"/>
      <c r="Y497" s="15"/>
      <c r="Z497" s="57"/>
      <c r="AA497" s="15"/>
      <c r="AB497" s="58"/>
      <c r="AC497" s="54"/>
      <c r="AD497" s="15"/>
      <c r="AE497" s="20"/>
      <c r="AF497" s="20"/>
      <c r="AG497" s="16"/>
      <c r="AH497" s="59">
        <f t="shared" si="7"/>
        <v>1900</v>
      </c>
      <c r="AI497" s="59" t="str">
        <f>IF(Tabelle1[[#This Row],[Uhrzeit von]]="","",Tabelle1[[#This Row],[Uhrzeit bis]]-Tabelle1[[#This Row],[Uhrzeit von]])</f>
        <v/>
      </c>
    </row>
    <row r="498" spans="1:35" x14ac:dyDescent="0.25">
      <c r="A498" s="23" t="str">
        <f>IF(Tabelle1[[#This Row],[Unternehmen]]="","",A497+1)</f>
        <v/>
      </c>
      <c r="B4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8" s="15"/>
      <c r="D498" s="20"/>
      <c r="E498" s="54"/>
      <c r="F498" s="54"/>
      <c r="G498" s="20"/>
      <c r="H498" s="76"/>
      <c r="I498" s="54"/>
      <c r="J498" s="20" t="str">
        <f>IF(I498="","",IFERROR(VLOOKUP(I498,Gemeindeverzeichnis!$P$2:$Q$2188,2,FALSE),"Ort bitte manuell eintragen"))</f>
        <v/>
      </c>
      <c r="K498" s="15"/>
      <c r="L498" s="54"/>
      <c r="M498" s="54"/>
      <c r="N498" s="75"/>
      <c r="O498" s="54"/>
      <c r="P498" s="54" t="str">
        <f>IF(O498="","",IFERROR(VLOOKUP(O498,Gemeindeverzeichnis!$P$2:$Q$2188,2,FALSE),"Ort bitte manuell eintragen"))</f>
        <v/>
      </c>
      <c r="Q498" s="15"/>
      <c r="R498" s="20"/>
      <c r="S498" s="44"/>
      <c r="T498" s="20"/>
      <c r="U498" s="15"/>
      <c r="V498" s="55"/>
      <c r="W498" s="56"/>
      <c r="X498" s="56"/>
      <c r="Y498" s="15"/>
      <c r="Z498" s="57"/>
      <c r="AA498" s="15"/>
      <c r="AB498" s="58"/>
      <c r="AC498" s="54"/>
      <c r="AD498" s="15"/>
      <c r="AE498" s="20"/>
      <c r="AF498" s="20"/>
      <c r="AG498" s="16"/>
      <c r="AH498" s="59">
        <f t="shared" si="7"/>
        <v>1900</v>
      </c>
      <c r="AI498" s="59" t="str">
        <f>IF(Tabelle1[[#This Row],[Uhrzeit von]]="","",Tabelle1[[#This Row],[Uhrzeit bis]]-Tabelle1[[#This Row],[Uhrzeit von]])</f>
        <v/>
      </c>
    </row>
    <row r="499" spans="1:35" x14ac:dyDescent="0.25">
      <c r="A499" s="23" t="str">
        <f>IF(Tabelle1[[#This Row],[Unternehmen]]="","",A498+1)</f>
        <v/>
      </c>
      <c r="B4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499" s="15"/>
      <c r="D499" s="20"/>
      <c r="E499" s="54"/>
      <c r="F499" s="54"/>
      <c r="G499" s="20"/>
      <c r="H499" s="76"/>
      <c r="I499" s="54"/>
      <c r="J499" s="20" t="str">
        <f>IF(I499="","",IFERROR(VLOOKUP(I499,Gemeindeverzeichnis!$P$2:$Q$2188,2,FALSE),"Ort bitte manuell eintragen"))</f>
        <v/>
      </c>
      <c r="K499" s="15"/>
      <c r="L499" s="54"/>
      <c r="M499" s="54"/>
      <c r="N499" s="75"/>
      <c r="O499" s="54"/>
      <c r="P499" s="54" t="str">
        <f>IF(O499="","",IFERROR(VLOOKUP(O499,Gemeindeverzeichnis!$P$2:$Q$2188,2,FALSE),"Ort bitte manuell eintragen"))</f>
        <v/>
      </c>
      <c r="Q499" s="15"/>
      <c r="R499" s="20"/>
      <c r="S499" s="44"/>
      <c r="T499" s="20"/>
      <c r="U499" s="15"/>
      <c r="V499" s="55"/>
      <c r="W499" s="56"/>
      <c r="X499" s="56"/>
      <c r="Y499" s="15"/>
      <c r="Z499" s="57"/>
      <c r="AA499" s="15"/>
      <c r="AB499" s="58"/>
      <c r="AC499" s="54"/>
      <c r="AD499" s="15"/>
      <c r="AE499" s="20"/>
      <c r="AF499" s="20"/>
      <c r="AG499" s="16"/>
      <c r="AH499" s="59">
        <f t="shared" si="7"/>
        <v>1900</v>
      </c>
      <c r="AI499" s="59" t="str">
        <f>IF(Tabelle1[[#This Row],[Uhrzeit von]]="","",Tabelle1[[#This Row],[Uhrzeit bis]]-Tabelle1[[#This Row],[Uhrzeit von]])</f>
        <v/>
      </c>
    </row>
    <row r="500" spans="1:35" x14ac:dyDescent="0.25">
      <c r="A500" s="23" t="str">
        <f>IF(Tabelle1[[#This Row],[Unternehmen]]="","",A499+1)</f>
        <v/>
      </c>
      <c r="B5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0" s="15"/>
      <c r="D500" s="20"/>
      <c r="E500" s="54"/>
      <c r="F500" s="54"/>
      <c r="G500" s="20"/>
      <c r="H500" s="76"/>
      <c r="I500" s="54"/>
      <c r="J500" s="20" t="str">
        <f>IF(I500="","",IFERROR(VLOOKUP(I500,Gemeindeverzeichnis!$P$2:$Q$2188,2,FALSE),"Ort bitte manuell eintragen"))</f>
        <v/>
      </c>
      <c r="K500" s="15"/>
      <c r="L500" s="54"/>
      <c r="M500" s="54"/>
      <c r="N500" s="75"/>
      <c r="O500" s="54"/>
      <c r="P500" s="54" t="str">
        <f>IF(O500="","",IFERROR(VLOOKUP(O500,Gemeindeverzeichnis!$P$2:$Q$2188,2,FALSE),"Ort bitte manuell eintragen"))</f>
        <v/>
      </c>
      <c r="Q500" s="15"/>
      <c r="R500" s="20"/>
      <c r="S500" s="44"/>
      <c r="T500" s="20"/>
      <c r="U500" s="15"/>
      <c r="V500" s="55"/>
      <c r="W500" s="56"/>
      <c r="X500" s="56"/>
      <c r="Y500" s="15"/>
      <c r="Z500" s="57"/>
      <c r="AA500" s="15"/>
      <c r="AB500" s="58"/>
      <c r="AC500" s="54"/>
      <c r="AD500" s="15"/>
      <c r="AE500" s="20"/>
      <c r="AF500" s="20"/>
      <c r="AG500" s="16"/>
      <c r="AH500" s="59">
        <f t="shared" si="7"/>
        <v>1900</v>
      </c>
      <c r="AI500" s="59" t="str">
        <f>IF(Tabelle1[[#This Row],[Uhrzeit von]]="","",Tabelle1[[#This Row],[Uhrzeit bis]]-Tabelle1[[#This Row],[Uhrzeit von]])</f>
        <v/>
      </c>
    </row>
    <row r="501" spans="1:35" x14ac:dyDescent="0.25">
      <c r="A501" s="23" t="str">
        <f>IF(Tabelle1[[#This Row],[Unternehmen]]="","",A500+1)</f>
        <v/>
      </c>
      <c r="B5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1" s="15"/>
      <c r="D501" s="20"/>
      <c r="E501" s="54"/>
      <c r="F501" s="54"/>
      <c r="G501" s="20"/>
      <c r="H501" s="76"/>
      <c r="I501" s="54"/>
      <c r="J501" s="20" t="str">
        <f>IF(I501="","",IFERROR(VLOOKUP(I501,Gemeindeverzeichnis!$P$2:$Q$2188,2,FALSE),"Ort bitte manuell eintragen"))</f>
        <v/>
      </c>
      <c r="K501" s="15"/>
      <c r="L501" s="54"/>
      <c r="M501" s="54"/>
      <c r="N501" s="75"/>
      <c r="O501" s="54"/>
      <c r="P501" s="54" t="str">
        <f>IF(O501="","",IFERROR(VLOOKUP(O501,Gemeindeverzeichnis!$P$2:$Q$2188,2,FALSE),"Ort bitte manuell eintragen"))</f>
        <v/>
      </c>
      <c r="Q501" s="15"/>
      <c r="R501" s="20"/>
      <c r="S501" s="44"/>
      <c r="T501" s="20"/>
      <c r="U501" s="15"/>
      <c r="V501" s="55"/>
      <c r="W501" s="56"/>
      <c r="X501" s="56"/>
      <c r="Y501" s="15"/>
      <c r="Z501" s="57"/>
      <c r="AA501" s="15"/>
      <c r="AB501" s="58"/>
      <c r="AC501" s="54"/>
      <c r="AD501" s="15"/>
      <c r="AE501" s="20"/>
      <c r="AF501" s="20"/>
      <c r="AG501" s="16"/>
      <c r="AH501" s="59">
        <f t="shared" si="7"/>
        <v>1900</v>
      </c>
      <c r="AI501" s="59" t="str">
        <f>IF(Tabelle1[[#This Row],[Uhrzeit von]]="","",Tabelle1[[#This Row],[Uhrzeit bis]]-Tabelle1[[#This Row],[Uhrzeit von]])</f>
        <v/>
      </c>
    </row>
    <row r="502" spans="1:35" x14ac:dyDescent="0.25">
      <c r="A502" s="23" t="str">
        <f>IF(Tabelle1[[#This Row],[Unternehmen]]="","",A501+1)</f>
        <v/>
      </c>
      <c r="B5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2" s="15"/>
      <c r="D502" s="20"/>
      <c r="E502" s="54"/>
      <c r="F502" s="54"/>
      <c r="G502" s="20"/>
      <c r="H502" s="76"/>
      <c r="I502" s="54"/>
      <c r="J502" s="20" t="str">
        <f>IF(I502="","",IFERROR(VLOOKUP(I502,Gemeindeverzeichnis!$P$2:$Q$2188,2,FALSE),"Ort bitte manuell eintragen"))</f>
        <v/>
      </c>
      <c r="K502" s="15"/>
      <c r="L502" s="54"/>
      <c r="M502" s="54"/>
      <c r="N502" s="75"/>
      <c r="O502" s="54"/>
      <c r="P502" s="54" t="str">
        <f>IF(O502="","",IFERROR(VLOOKUP(O502,Gemeindeverzeichnis!$P$2:$Q$2188,2,FALSE),"Ort bitte manuell eintragen"))</f>
        <v/>
      </c>
      <c r="Q502" s="15"/>
      <c r="R502" s="20"/>
      <c r="S502" s="44"/>
      <c r="T502" s="20"/>
      <c r="U502" s="15"/>
      <c r="V502" s="55"/>
      <c r="W502" s="56"/>
      <c r="X502" s="56"/>
      <c r="Y502" s="15"/>
      <c r="Z502" s="57"/>
      <c r="AA502" s="15"/>
      <c r="AB502" s="58"/>
      <c r="AC502" s="54"/>
      <c r="AD502" s="15"/>
      <c r="AE502" s="20"/>
      <c r="AF502" s="20"/>
      <c r="AG502" s="16"/>
      <c r="AH502" s="59">
        <f t="shared" si="7"/>
        <v>1900</v>
      </c>
      <c r="AI502" s="59" t="str">
        <f>IF(Tabelle1[[#This Row],[Uhrzeit von]]="","",Tabelle1[[#This Row],[Uhrzeit bis]]-Tabelle1[[#This Row],[Uhrzeit von]])</f>
        <v/>
      </c>
    </row>
    <row r="503" spans="1:35" x14ac:dyDescent="0.25">
      <c r="A503" s="23" t="str">
        <f>IF(Tabelle1[[#This Row],[Unternehmen]]="","",A502+1)</f>
        <v/>
      </c>
      <c r="B5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3" s="15"/>
      <c r="D503" s="20"/>
      <c r="E503" s="54"/>
      <c r="F503" s="54"/>
      <c r="G503" s="20"/>
      <c r="H503" s="76"/>
      <c r="I503" s="54"/>
      <c r="J503" s="20" t="str">
        <f>IF(I503="","",IFERROR(VLOOKUP(I503,Gemeindeverzeichnis!$P$2:$Q$2188,2,FALSE),"Ort bitte manuell eintragen"))</f>
        <v/>
      </c>
      <c r="K503" s="15"/>
      <c r="L503" s="54"/>
      <c r="M503" s="54"/>
      <c r="N503" s="75"/>
      <c r="O503" s="54"/>
      <c r="P503" s="54" t="str">
        <f>IF(O503="","",IFERROR(VLOOKUP(O503,Gemeindeverzeichnis!$P$2:$Q$2188,2,FALSE),"Ort bitte manuell eintragen"))</f>
        <v/>
      </c>
      <c r="Q503" s="15"/>
      <c r="R503" s="20"/>
      <c r="S503" s="44"/>
      <c r="T503" s="20"/>
      <c r="U503" s="15"/>
      <c r="V503" s="55"/>
      <c r="W503" s="56"/>
      <c r="X503" s="56"/>
      <c r="Y503" s="15"/>
      <c r="Z503" s="57"/>
      <c r="AA503" s="15"/>
      <c r="AB503" s="58"/>
      <c r="AC503" s="54"/>
      <c r="AD503" s="15"/>
      <c r="AE503" s="20"/>
      <c r="AF503" s="20"/>
      <c r="AG503" s="16"/>
      <c r="AH503" s="59">
        <f t="shared" si="7"/>
        <v>1900</v>
      </c>
      <c r="AI503" s="59" t="str">
        <f>IF(Tabelle1[[#This Row],[Uhrzeit von]]="","",Tabelle1[[#This Row],[Uhrzeit bis]]-Tabelle1[[#This Row],[Uhrzeit von]])</f>
        <v/>
      </c>
    </row>
    <row r="504" spans="1:35" x14ac:dyDescent="0.25">
      <c r="A504" s="23" t="str">
        <f>IF(Tabelle1[[#This Row],[Unternehmen]]="","",A503+1)</f>
        <v/>
      </c>
      <c r="B5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4" s="15"/>
      <c r="D504" s="20"/>
      <c r="E504" s="54"/>
      <c r="F504" s="54"/>
      <c r="G504" s="20"/>
      <c r="H504" s="76"/>
      <c r="I504" s="54"/>
      <c r="J504" s="20" t="str">
        <f>IF(I504="","",IFERROR(VLOOKUP(I504,Gemeindeverzeichnis!$P$2:$Q$2188,2,FALSE),"Ort bitte manuell eintragen"))</f>
        <v/>
      </c>
      <c r="K504" s="15"/>
      <c r="L504" s="54"/>
      <c r="M504" s="54"/>
      <c r="N504" s="75"/>
      <c r="O504" s="54"/>
      <c r="P504" s="54" t="str">
        <f>IF(O504="","",IFERROR(VLOOKUP(O504,Gemeindeverzeichnis!$P$2:$Q$2188,2,FALSE),"Ort bitte manuell eintragen"))</f>
        <v/>
      </c>
      <c r="Q504" s="15"/>
      <c r="R504" s="20"/>
      <c r="S504" s="44"/>
      <c r="T504" s="20"/>
      <c r="U504" s="15"/>
      <c r="V504" s="55"/>
      <c r="W504" s="56"/>
      <c r="X504" s="56"/>
      <c r="Y504" s="15"/>
      <c r="Z504" s="57"/>
      <c r="AA504" s="15"/>
      <c r="AB504" s="58"/>
      <c r="AC504" s="54"/>
      <c r="AD504" s="15"/>
      <c r="AE504" s="20"/>
      <c r="AF504" s="20"/>
      <c r="AG504" s="16"/>
      <c r="AH504" s="59">
        <f t="shared" si="7"/>
        <v>1900</v>
      </c>
      <c r="AI504" s="59" t="str">
        <f>IF(Tabelle1[[#This Row],[Uhrzeit von]]="","",Tabelle1[[#This Row],[Uhrzeit bis]]-Tabelle1[[#This Row],[Uhrzeit von]])</f>
        <v/>
      </c>
    </row>
    <row r="505" spans="1:35" x14ac:dyDescent="0.25">
      <c r="A505" s="23" t="str">
        <f>IF(Tabelle1[[#This Row],[Unternehmen]]="","",A504+1)</f>
        <v/>
      </c>
      <c r="B5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5" s="15"/>
      <c r="D505" s="20"/>
      <c r="E505" s="54"/>
      <c r="F505" s="54"/>
      <c r="G505" s="20"/>
      <c r="H505" s="76"/>
      <c r="I505" s="54"/>
      <c r="J505" s="20" t="str">
        <f>IF(I505="","",IFERROR(VLOOKUP(I505,Gemeindeverzeichnis!$P$2:$Q$2188,2,FALSE),"Ort bitte manuell eintragen"))</f>
        <v/>
      </c>
      <c r="K505" s="15"/>
      <c r="L505" s="54"/>
      <c r="M505" s="54"/>
      <c r="N505" s="75"/>
      <c r="O505" s="54"/>
      <c r="P505" s="54" t="str">
        <f>IF(O505="","",IFERROR(VLOOKUP(O505,Gemeindeverzeichnis!$P$2:$Q$2188,2,FALSE),"Ort bitte manuell eintragen"))</f>
        <v/>
      </c>
      <c r="Q505" s="15"/>
      <c r="R505" s="20"/>
      <c r="S505" s="44"/>
      <c r="T505" s="20"/>
      <c r="U505" s="15"/>
      <c r="V505" s="55"/>
      <c r="W505" s="56"/>
      <c r="X505" s="56"/>
      <c r="Y505" s="15"/>
      <c r="Z505" s="57"/>
      <c r="AA505" s="15"/>
      <c r="AB505" s="58"/>
      <c r="AC505" s="54"/>
      <c r="AD505" s="15"/>
      <c r="AE505" s="20"/>
      <c r="AF505" s="20"/>
      <c r="AG505" s="16"/>
      <c r="AH505" s="59">
        <f t="shared" si="7"/>
        <v>1900</v>
      </c>
      <c r="AI505" s="59" t="str">
        <f>IF(Tabelle1[[#This Row],[Uhrzeit von]]="","",Tabelle1[[#This Row],[Uhrzeit bis]]-Tabelle1[[#This Row],[Uhrzeit von]])</f>
        <v/>
      </c>
    </row>
    <row r="506" spans="1:35" x14ac:dyDescent="0.25">
      <c r="A506" s="23" t="str">
        <f>IF(Tabelle1[[#This Row],[Unternehmen]]="","",A505+1)</f>
        <v/>
      </c>
      <c r="B5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6" s="15"/>
      <c r="D506" s="20"/>
      <c r="E506" s="54"/>
      <c r="F506" s="54"/>
      <c r="G506" s="20"/>
      <c r="H506" s="76"/>
      <c r="I506" s="54"/>
      <c r="J506" s="20" t="str">
        <f>IF(I506="","",IFERROR(VLOOKUP(I506,Gemeindeverzeichnis!$P$2:$Q$2188,2,FALSE),"Ort bitte manuell eintragen"))</f>
        <v/>
      </c>
      <c r="K506" s="15"/>
      <c r="L506" s="54"/>
      <c r="M506" s="54"/>
      <c r="N506" s="75"/>
      <c r="O506" s="54"/>
      <c r="P506" s="54" t="str">
        <f>IF(O506="","",IFERROR(VLOOKUP(O506,Gemeindeverzeichnis!$P$2:$Q$2188,2,FALSE),"Ort bitte manuell eintragen"))</f>
        <v/>
      </c>
      <c r="Q506" s="15"/>
      <c r="R506" s="20"/>
      <c r="S506" s="44"/>
      <c r="T506" s="20"/>
      <c r="U506" s="15"/>
      <c r="V506" s="55"/>
      <c r="W506" s="56"/>
      <c r="X506" s="56"/>
      <c r="Y506" s="15"/>
      <c r="Z506" s="57"/>
      <c r="AA506" s="15"/>
      <c r="AB506" s="58"/>
      <c r="AC506" s="54"/>
      <c r="AD506" s="15"/>
      <c r="AE506" s="20"/>
      <c r="AF506" s="20"/>
      <c r="AG506" s="16"/>
      <c r="AH506" s="59">
        <f t="shared" si="7"/>
        <v>1900</v>
      </c>
      <c r="AI506" s="59" t="str">
        <f>IF(Tabelle1[[#This Row],[Uhrzeit von]]="","",Tabelle1[[#This Row],[Uhrzeit bis]]-Tabelle1[[#This Row],[Uhrzeit von]])</f>
        <v/>
      </c>
    </row>
    <row r="507" spans="1:35" x14ac:dyDescent="0.25">
      <c r="A507" s="23" t="str">
        <f>IF(Tabelle1[[#This Row],[Unternehmen]]="","",A506+1)</f>
        <v/>
      </c>
      <c r="B5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7" s="15"/>
      <c r="D507" s="20"/>
      <c r="E507" s="54"/>
      <c r="F507" s="54"/>
      <c r="G507" s="20"/>
      <c r="H507" s="76"/>
      <c r="I507" s="54"/>
      <c r="J507" s="20" t="str">
        <f>IF(I507="","",IFERROR(VLOOKUP(I507,Gemeindeverzeichnis!$P$2:$Q$2188,2,FALSE),"Ort bitte manuell eintragen"))</f>
        <v/>
      </c>
      <c r="K507" s="15"/>
      <c r="L507" s="54"/>
      <c r="M507" s="54"/>
      <c r="N507" s="75"/>
      <c r="O507" s="54"/>
      <c r="P507" s="54" t="str">
        <f>IF(O507="","",IFERROR(VLOOKUP(O507,Gemeindeverzeichnis!$P$2:$Q$2188,2,FALSE),"Ort bitte manuell eintragen"))</f>
        <v/>
      </c>
      <c r="Q507" s="15"/>
      <c r="R507" s="20"/>
      <c r="S507" s="44"/>
      <c r="T507" s="20"/>
      <c r="U507" s="15"/>
      <c r="V507" s="55"/>
      <c r="W507" s="56"/>
      <c r="X507" s="56"/>
      <c r="Y507" s="15"/>
      <c r="Z507" s="57"/>
      <c r="AA507" s="15"/>
      <c r="AB507" s="58"/>
      <c r="AC507" s="54"/>
      <c r="AD507" s="15"/>
      <c r="AE507" s="20"/>
      <c r="AF507" s="20"/>
      <c r="AG507" s="16"/>
      <c r="AH507" s="59">
        <f t="shared" si="7"/>
        <v>1900</v>
      </c>
      <c r="AI507" s="59" t="str">
        <f>IF(Tabelle1[[#This Row],[Uhrzeit von]]="","",Tabelle1[[#This Row],[Uhrzeit bis]]-Tabelle1[[#This Row],[Uhrzeit von]])</f>
        <v/>
      </c>
    </row>
    <row r="508" spans="1:35" x14ac:dyDescent="0.25">
      <c r="A508" s="23" t="str">
        <f>IF(Tabelle1[[#This Row],[Unternehmen]]="","",A507+1)</f>
        <v/>
      </c>
      <c r="B5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8" s="15"/>
      <c r="D508" s="20"/>
      <c r="E508" s="54"/>
      <c r="F508" s="54"/>
      <c r="G508" s="20"/>
      <c r="H508" s="76"/>
      <c r="I508" s="54"/>
      <c r="J508" s="20" t="str">
        <f>IF(I508="","",IFERROR(VLOOKUP(I508,Gemeindeverzeichnis!$P$2:$Q$2188,2,FALSE),"Ort bitte manuell eintragen"))</f>
        <v/>
      </c>
      <c r="K508" s="15"/>
      <c r="L508" s="54"/>
      <c r="M508" s="54"/>
      <c r="N508" s="75"/>
      <c r="O508" s="54"/>
      <c r="P508" s="54" t="str">
        <f>IF(O508="","",IFERROR(VLOOKUP(O508,Gemeindeverzeichnis!$P$2:$Q$2188,2,FALSE),"Ort bitte manuell eintragen"))</f>
        <v/>
      </c>
      <c r="Q508" s="15"/>
      <c r="R508" s="20"/>
      <c r="S508" s="44"/>
      <c r="T508" s="20"/>
      <c r="U508" s="15"/>
      <c r="V508" s="55"/>
      <c r="W508" s="56"/>
      <c r="X508" s="56"/>
      <c r="Y508" s="15"/>
      <c r="Z508" s="57"/>
      <c r="AA508" s="15"/>
      <c r="AB508" s="58"/>
      <c r="AC508" s="54"/>
      <c r="AD508" s="15"/>
      <c r="AE508" s="20"/>
      <c r="AF508" s="20"/>
      <c r="AG508" s="16"/>
      <c r="AH508" s="59">
        <f t="shared" si="7"/>
        <v>1900</v>
      </c>
      <c r="AI508" s="59" t="str">
        <f>IF(Tabelle1[[#This Row],[Uhrzeit von]]="","",Tabelle1[[#This Row],[Uhrzeit bis]]-Tabelle1[[#This Row],[Uhrzeit von]])</f>
        <v/>
      </c>
    </row>
    <row r="509" spans="1:35" x14ac:dyDescent="0.25">
      <c r="A509" s="23" t="str">
        <f>IF(Tabelle1[[#This Row],[Unternehmen]]="","",A508+1)</f>
        <v/>
      </c>
      <c r="B5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09" s="15"/>
      <c r="D509" s="20"/>
      <c r="E509" s="54"/>
      <c r="F509" s="54"/>
      <c r="G509" s="20"/>
      <c r="H509" s="76"/>
      <c r="I509" s="54"/>
      <c r="J509" s="20" t="str">
        <f>IF(I509="","",IFERROR(VLOOKUP(I509,Gemeindeverzeichnis!$P$2:$Q$2188,2,FALSE),"Ort bitte manuell eintragen"))</f>
        <v/>
      </c>
      <c r="K509" s="15"/>
      <c r="L509" s="54"/>
      <c r="M509" s="54"/>
      <c r="N509" s="75"/>
      <c r="O509" s="54"/>
      <c r="P509" s="54" t="str">
        <f>IF(O509="","",IFERROR(VLOOKUP(O509,Gemeindeverzeichnis!$P$2:$Q$2188,2,FALSE),"Ort bitte manuell eintragen"))</f>
        <v/>
      </c>
      <c r="Q509" s="15"/>
      <c r="R509" s="20"/>
      <c r="S509" s="44"/>
      <c r="T509" s="20"/>
      <c r="U509" s="15"/>
      <c r="V509" s="55"/>
      <c r="W509" s="56"/>
      <c r="X509" s="56"/>
      <c r="Y509" s="15"/>
      <c r="Z509" s="57"/>
      <c r="AA509" s="15"/>
      <c r="AB509" s="58"/>
      <c r="AC509" s="54"/>
      <c r="AD509" s="15"/>
      <c r="AE509" s="20"/>
      <c r="AF509" s="20"/>
      <c r="AG509" s="16"/>
      <c r="AH509" s="59">
        <f t="shared" si="7"/>
        <v>1900</v>
      </c>
      <c r="AI509" s="59" t="str">
        <f>IF(Tabelle1[[#This Row],[Uhrzeit von]]="","",Tabelle1[[#This Row],[Uhrzeit bis]]-Tabelle1[[#This Row],[Uhrzeit von]])</f>
        <v/>
      </c>
    </row>
    <row r="510" spans="1:35" x14ac:dyDescent="0.25">
      <c r="A510" s="23" t="str">
        <f>IF(Tabelle1[[#This Row],[Unternehmen]]="","",A509+1)</f>
        <v/>
      </c>
      <c r="B5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0" s="15"/>
      <c r="D510" s="20"/>
      <c r="E510" s="54"/>
      <c r="F510" s="54"/>
      <c r="G510" s="20"/>
      <c r="H510" s="76"/>
      <c r="I510" s="54"/>
      <c r="J510" s="20" t="str">
        <f>IF(I510="","",IFERROR(VLOOKUP(I510,Gemeindeverzeichnis!$P$2:$Q$2188,2,FALSE),"Ort bitte manuell eintragen"))</f>
        <v/>
      </c>
      <c r="K510" s="15"/>
      <c r="L510" s="54"/>
      <c r="M510" s="54"/>
      <c r="N510" s="75"/>
      <c r="O510" s="54"/>
      <c r="P510" s="54" t="str">
        <f>IF(O510="","",IFERROR(VLOOKUP(O510,Gemeindeverzeichnis!$P$2:$Q$2188,2,FALSE),"Ort bitte manuell eintragen"))</f>
        <v/>
      </c>
      <c r="Q510" s="15"/>
      <c r="R510" s="20"/>
      <c r="S510" s="44"/>
      <c r="T510" s="20"/>
      <c r="U510" s="15"/>
      <c r="V510" s="55"/>
      <c r="W510" s="56"/>
      <c r="X510" s="56"/>
      <c r="Y510" s="15"/>
      <c r="Z510" s="57"/>
      <c r="AA510" s="15"/>
      <c r="AB510" s="58"/>
      <c r="AC510" s="54"/>
      <c r="AD510" s="15"/>
      <c r="AE510" s="20"/>
      <c r="AF510" s="20"/>
      <c r="AG510" s="16"/>
      <c r="AH510" s="59">
        <f t="shared" si="7"/>
        <v>1900</v>
      </c>
      <c r="AI510" s="59" t="str">
        <f>IF(Tabelle1[[#This Row],[Uhrzeit von]]="","",Tabelle1[[#This Row],[Uhrzeit bis]]-Tabelle1[[#This Row],[Uhrzeit von]])</f>
        <v/>
      </c>
    </row>
    <row r="511" spans="1:35" x14ac:dyDescent="0.25">
      <c r="A511" s="23" t="str">
        <f>IF(Tabelle1[[#This Row],[Unternehmen]]="","",A510+1)</f>
        <v/>
      </c>
      <c r="B5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1" s="15"/>
      <c r="D511" s="20"/>
      <c r="E511" s="54"/>
      <c r="F511" s="54"/>
      <c r="G511" s="20"/>
      <c r="H511" s="76"/>
      <c r="I511" s="54"/>
      <c r="J511" s="20" t="str">
        <f>IF(I511="","",IFERROR(VLOOKUP(I511,Gemeindeverzeichnis!$P$2:$Q$2188,2,FALSE),"Ort bitte manuell eintragen"))</f>
        <v/>
      </c>
      <c r="K511" s="15"/>
      <c r="L511" s="54"/>
      <c r="M511" s="54"/>
      <c r="N511" s="75"/>
      <c r="O511" s="54"/>
      <c r="P511" s="54" t="str">
        <f>IF(O511="","",IFERROR(VLOOKUP(O511,Gemeindeverzeichnis!$P$2:$Q$2188,2,FALSE),"Ort bitte manuell eintragen"))</f>
        <v/>
      </c>
      <c r="Q511" s="15"/>
      <c r="R511" s="20"/>
      <c r="S511" s="44"/>
      <c r="T511" s="20"/>
      <c r="U511" s="15"/>
      <c r="V511" s="55"/>
      <c r="W511" s="56"/>
      <c r="X511" s="56"/>
      <c r="Y511" s="15"/>
      <c r="Z511" s="57"/>
      <c r="AA511" s="15"/>
      <c r="AB511" s="58"/>
      <c r="AC511" s="54"/>
      <c r="AD511" s="15"/>
      <c r="AE511" s="20"/>
      <c r="AF511" s="20"/>
      <c r="AG511" s="16"/>
      <c r="AH511" s="59">
        <f t="shared" si="7"/>
        <v>1900</v>
      </c>
      <c r="AI511" s="59" t="str">
        <f>IF(Tabelle1[[#This Row],[Uhrzeit von]]="","",Tabelle1[[#This Row],[Uhrzeit bis]]-Tabelle1[[#This Row],[Uhrzeit von]])</f>
        <v/>
      </c>
    </row>
    <row r="512" spans="1:35" x14ac:dyDescent="0.25">
      <c r="A512" s="23" t="str">
        <f>IF(Tabelle1[[#This Row],[Unternehmen]]="","",A511+1)</f>
        <v/>
      </c>
      <c r="B5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2" s="15"/>
      <c r="D512" s="20"/>
      <c r="E512" s="54"/>
      <c r="F512" s="54"/>
      <c r="G512" s="20"/>
      <c r="H512" s="76"/>
      <c r="I512" s="54"/>
      <c r="J512" s="20" t="str">
        <f>IF(I512="","",IFERROR(VLOOKUP(I512,Gemeindeverzeichnis!$P$2:$Q$2188,2,FALSE),"Ort bitte manuell eintragen"))</f>
        <v/>
      </c>
      <c r="K512" s="15"/>
      <c r="L512" s="54"/>
      <c r="M512" s="54"/>
      <c r="N512" s="75"/>
      <c r="O512" s="54"/>
      <c r="P512" s="54" t="str">
        <f>IF(O512="","",IFERROR(VLOOKUP(O512,Gemeindeverzeichnis!$P$2:$Q$2188,2,FALSE),"Ort bitte manuell eintragen"))</f>
        <v/>
      </c>
      <c r="Q512" s="15"/>
      <c r="R512" s="20"/>
      <c r="S512" s="44"/>
      <c r="T512" s="20"/>
      <c r="U512" s="15"/>
      <c r="V512" s="55"/>
      <c r="W512" s="56"/>
      <c r="X512" s="56"/>
      <c r="Y512" s="15"/>
      <c r="Z512" s="57"/>
      <c r="AA512" s="15"/>
      <c r="AB512" s="58"/>
      <c r="AC512" s="54"/>
      <c r="AD512" s="15"/>
      <c r="AE512" s="20"/>
      <c r="AF512" s="20"/>
      <c r="AG512" s="16"/>
      <c r="AH512" s="59">
        <f t="shared" si="7"/>
        <v>1900</v>
      </c>
      <c r="AI512" s="59" t="str">
        <f>IF(Tabelle1[[#This Row],[Uhrzeit von]]="","",Tabelle1[[#This Row],[Uhrzeit bis]]-Tabelle1[[#This Row],[Uhrzeit von]])</f>
        <v/>
      </c>
    </row>
    <row r="513" spans="1:35" x14ac:dyDescent="0.25">
      <c r="A513" s="23" t="str">
        <f>IF(Tabelle1[[#This Row],[Unternehmen]]="","",A512+1)</f>
        <v/>
      </c>
      <c r="B5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3" s="15"/>
      <c r="D513" s="20"/>
      <c r="E513" s="54"/>
      <c r="F513" s="54"/>
      <c r="G513" s="20"/>
      <c r="H513" s="76"/>
      <c r="I513" s="54"/>
      <c r="J513" s="20" t="str">
        <f>IF(I513="","",IFERROR(VLOOKUP(I513,Gemeindeverzeichnis!$P$2:$Q$2188,2,FALSE),"Ort bitte manuell eintragen"))</f>
        <v/>
      </c>
      <c r="K513" s="15"/>
      <c r="L513" s="54"/>
      <c r="M513" s="54"/>
      <c r="N513" s="75"/>
      <c r="O513" s="54"/>
      <c r="P513" s="54" t="str">
        <f>IF(O513="","",IFERROR(VLOOKUP(O513,Gemeindeverzeichnis!$P$2:$Q$2188,2,FALSE),"Ort bitte manuell eintragen"))</f>
        <v/>
      </c>
      <c r="Q513" s="15"/>
      <c r="R513" s="20"/>
      <c r="S513" s="44"/>
      <c r="T513" s="20"/>
      <c r="U513" s="15"/>
      <c r="V513" s="55"/>
      <c r="W513" s="56"/>
      <c r="X513" s="56"/>
      <c r="Y513" s="15"/>
      <c r="Z513" s="57"/>
      <c r="AA513" s="15"/>
      <c r="AB513" s="58"/>
      <c r="AC513" s="54"/>
      <c r="AD513" s="15"/>
      <c r="AE513" s="20"/>
      <c r="AF513" s="20"/>
      <c r="AG513" s="16"/>
      <c r="AH513" s="59">
        <f t="shared" si="7"/>
        <v>1900</v>
      </c>
      <c r="AI513" s="59" t="str">
        <f>IF(Tabelle1[[#This Row],[Uhrzeit von]]="","",Tabelle1[[#This Row],[Uhrzeit bis]]-Tabelle1[[#This Row],[Uhrzeit von]])</f>
        <v/>
      </c>
    </row>
    <row r="514" spans="1:35" x14ac:dyDescent="0.25">
      <c r="A514" s="23" t="str">
        <f>IF(Tabelle1[[#This Row],[Unternehmen]]="","",A513+1)</f>
        <v/>
      </c>
      <c r="B5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4" s="15"/>
      <c r="D514" s="20"/>
      <c r="E514" s="54"/>
      <c r="F514" s="54"/>
      <c r="G514" s="20"/>
      <c r="H514" s="76"/>
      <c r="I514" s="54"/>
      <c r="J514" s="20" t="str">
        <f>IF(I514="","",IFERROR(VLOOKUP(I514,Gemeindeverzeichnis!$P$2:$Q$2188,2,FALSE),"Ort bitte manuell eintragen"))</f>
        <v/>
      </c>
      <c r="K514" s="15"/>
      <c r="L514" s="54"/>
      <c r="M514" s="54"/>
      <c r="N514" s="75"/>
      <c r="O514" s="54"/>
      <c r="P514" s="54" t="str">
        <f>IF(O514="","",IFERROR(VLOOKUP(O514,Gemeindeverzeichnis!$P$2:$Q$2188,2,FALSE),"Ort bitte manuell eintragen"))</f>
        <v/>
      </c>
      <c r="Q514" s="15"/>
      <c r="R514" s="20"/>
      <c r="S514" s="44"/>
      <c r="T514" s="20"/>
      <c r="U514" s="15"/>
      <c r="V514" s="55"/>
      <c r="W514" s="56"/>
      <c r="X514" s="56"/>
      <c r="Y514" s="15"/>
      <c r="Z514" s="57"/>
      <c r="AA514" s="15"/>
      <c r="AB514" s="58"/>
      <c r="AC514" s="54"/>
      <c r="AD514" s="15"/>
      <c r="AE514" s="20"/>
      <c r="AF514" s="20"/>
      <c r="AG514" s="16"/>
      <c r="AH514" s="59">
        <f t="shared" si="7"/>
        <v>1900</v>
      </c>
      <c r="AI514" s="59" t="str">
        <f>IF(Tabelle1[[#This Row],[Uhrzeit von]]="","",Tabelle1[[#This Row],[Uhrzeit bis]]-Tabelle1[[#This Row],[Uhrzeit von]])</f>
        <v/>
      </c>
    </row>
    <row r="515" spans="1:35" x14ac:dyDescent="0.25">
      <c r="A515" s="23" t="str">
        <f>IF(Tabelle1[[#This Row],[Unternehmen]]="","",A514+1)</f>
        <v/>
      </c>
      <c r="B5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5" s="15"/>
      <c r="D515" s="20"/>
      <c r="E515" s="54"/>
      <c r="F515" s="54"/>
      <c r="G515" s="20"/>
      <c r="H515" s="76"/>
      <c r="I515" s="54"/>
      <c r="J515" s="20" t="str">
        <f>IF(I515="","",IFERROR(VLOOKUP(I515,Gemeindeverzeichnis!$P$2:$Q$2188,2,FALSE),"Ort bitte manuell eintragen"))</f>
        <v/>
      </c>
      <c r="K515" s="15"/>
      <c r="L515" s="54"/>
      <c r="M515" s="54"/>
      <c r="N515" s="75"/>
      <c r="O515" s="54"/>
      <c r="P515" s="54" t="str">
        <f>IF(O515="","",IFERROR(VLOOKUP(O515,Gemeindeverzeichnis!$P$2:$Q$2188,2,FALSE),"Ort bitte manuell eintragen"))</f>
        <v/>
      </c>
      <c r="Q515" s="15"/>
      <c r="R515" s="20"/>
      <c r="S515" s="44"/>
      <c r="T515" s="20"/>
      <c r="U515" s="15"/>
      <c r="V515" s="55"/>
      <c r="W515" s="56"/>
      <c r="X515" s="56"/>
      <c r="Y515" s="15"/>
      <c r="Z515" s="57"/>
      <c r="AA515" s="15"/>
      <c r="AB515" s="58"/>
      <c r="AC515" s="54"/>
      <c r="AD515" s="15"/>
      <c r="AE515" s="20"/>
      <c r="AF515" s="20"/>
      <c r="AG515" s="16"/>
      <c r="AH515" s="59">
        <f t="shared" si="7"/>
        <v>1900</v>
      </c>
      <c r="AI515" s="59" t="str">
        <f>IF(Tabelle1[[#This Row],[Uhrzeit von]]="","",Tabelle1[[#This Row],[Uhrzeit bis]]-Tabelle1[[#This Row],[Uhrzeit von]])</f>
        <v/>
      </c>
    </row>
    <row r="516" spans="1:35" x14ac:dyDescent="0.25">
      <c r="A516" s="23" t="str">
        <f>IF(Tabelle1[[#This Row],[Unternehmen]]="","",A515+1)</f>
        <v/>
      </c>
      <c r="B5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6" s="15"/>
      <c r="D516" s="20"/>
      <c r="E516" s="54"/>
      <c r="F516" s="54"/>
      <c r="G516" s="20"/>
      <c r="H516" s="76"/>
      <c r="I516" s="54"/>
      <c r="J516" s="20" t="str">
        <f>IF(I516="","",IFERROR(VLOOKUP(I516,Gemeindeverzeichnis!$P$2:$Q$2188,2,FALSE),"Ort bitte manuell eintragen"))</f>
        <v/>
      </c>
      <c r="K516" s="15"/>
      <c r="L516" s="54"/>
      <c r="M516" s="54"/>
      <c r="N516" s="75"/>
      <c r="O516" s="54"/>
      <c r="P516" s="54" t="str">
        <f>IF(O516="","",IFERROR(VLOOKUP(O516,Gemeindeverzeichnis!$P$2:$Q$2188,2,FALSE),"Ort bitte manuell eintragen"))</f>
        <v/>
      </c>
      <c r="Q516" s="15"/>
      <c r="R516" s="20"/>
      <c r="S516" s="44"/>
      <c r="T516" s="20"/>
      <c r="U516" s="15"/>
      <c r="V516" s="55"/>
      <c r="W516" s="56"/>
      <c r="X516" s="56"/>
      <c r="Y516" s="15"/>
      <c r="Z516" s="57"/>
      <c r="AA516" s="15"/>
      <c r="AB516" s="58"/>
      <c r="AC516" s="54"/>
      <c r="AD516" s="15"/>
      <c r="AE516" s="20"/>
      <c r="AF516" s="20"/>
      <c r="AG516" s="16"/>
      <c r="AH516" s="59">
        <f t="shared" si="7"/>
        <v>1900</v>
      </c>
      <c r="AI516" s="59" t="str">
        <f>IF(Tabelle1[[#This Row],[Uhrzeit von]]="","",Tabelle1[[#This Row],[Uhrzeit bis]]-Tabelle1[[#This Row],[Uhrzeit von]])</f>
        <v/>
      </c>
    </row>
    <row r="517" spans="1:35" x14ac:dyDescent="0.25">
      <c r="A517" s="23" t="str">
        <f>IF(Tabelle1[[#This Row],[Unternehmen]]="","",A516+1)</f>
        <v/>
      </c>
      <c r="B5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7" s="15"/>
      <c r="D517" s="20"/>
      <c r="E517" s="54"/>
      <c r="F517" s="54"/>
      <c r="G517" s="20"/>
      <c r="H517" s="76"/>
      <c r="I517" s="54"/>
      <c r="J517" s="20" t="str">
        <f>IF(I517="","",IFERROR(VLOOKUP(I517,Gemeindeverzeichnis!$P$2:$Q$2188,2,FALSE),"Ort bitte manuell eintragen"))</f>
        <v/>
      </c>
      <c r="K517" s="15"/>
      <c r="L517" s="54"/>
      <c r="M517" s="54"/>
      <c r="N517" s="75"/>
      <c r="O517" s="54"/>
      <c r="P517" s="54" t="str">
        <f>IF(O517="","",IFERROR(VLOOKUP(O517,Gemeindeverzeichnis!$P$2:$Q$2188,2,FALSE),"Ort bitte manuell eintragen"))</f>
        <v/>
      </c>
      <c r="Q517" s="15"/>
      <c r="R517" s="20"/>
      <c r="S517" s="44"/>
      <c r="T517" s="20"/>
      <c r="U517" s="15"/>
      <c r="V517" s="55"/>
      <c r="W517" s="56"/>
      <c r="X517" s="56"/>
      <c r="Y517" s="15"/>
      <c r="Z517" s="57"/>
      <c r="AA517" s="15"/>
      <c r="AB517" s="58"/>
      <c r="AC517" s="54"/>
      <c r="AD517" s="15"/>
      <c r="AE517" s="20"/>
      <c r="AF517" s="20"/>
      <c r="AG517" s="16"/>
      <c r="AH517" s="59">
        <f t="shared" si="7"/>
        <v>1900</v>
      </c>
      <c r="AI517" s="59" t="str">
        <f>IF(Tabelle1[[#This Row],[Uhrzeit von]]="","",Tabelle1[[#This Row],[Uhrzeit bis]]-Tabelle1[[#This Row],[Uhrzeit von]])</f>
        <v/>
      </c>
    </row>
    <row r="518" spans="1:35" x14ac:dyDescent="0.25">
      <c r="A518" s="23" t="str">
        <f>IF(Tabelle1[[#This Row],[Unternehmen]]="","",A517+1)</f>
        <v/>
      </c>
      <c r="B5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8" s="15"/>
      <c r="D518" s="20"/>
      <c r="E518" s="54"/>
      <c r="F518" s="54"/>
      <c r="G518" s="20"/>
      <c r="H518" s="76"/>
      <c r="I518" s="54"/>
      <c r="J518" s="20" t="str">
        <f>IF(I518="","",IFERROR(VLOOKUP(I518,Gemeindeverzeichnis!$P$2:$Q$2188,2,FALSE),"Ort bitte manuell eintragen"))</f>
        <v/>
      </c>
      <c r="K518" s="15"/>
      <c r="L518" s="54"/>
      <c r="M518" s="54"/>
      <c r="N518" s="75"/>
      <c r="O518" s="54"/>
      <c r="P518" s="54" t="str">
        <f>IF(O518="","",IFERROR(VLOOKUP(O518,Gemeindeverzeichnis!$P$2:$Q$2188,2,FALSE),"Ort bitte manuell eintragen"))</f>
        <v/>
      </c>
      <c r="Q518" s="15"/>
      <c r="R518" s="20"/>
      <c r="S518" s="44"/>
      <c r="T518" s="20"/>
      <c r="U518" s="15"/>
      <c r="V518" s="55"/>
      <c r="W518" s="56"/>
      <c r="X518" s="56"/>
      <c r="Y518" s="15"/>
      <c r="Z518" s="57"/>
      <c r="AA518" s="15"/>
      <c r="AB518" s="58"/>
      <c r="AC518" s="54"/>
      <c r="AD518" s="15"/>
      <c r="AE518" s="20"/>
      <c r="AF518" s="20"/>
      <c r="AG518" s="16"/>
      <c r="AH518" s="59">
        <f t="shared" si="7"/>
        <v>1900</v>
      </c>
      <c r="AI518" s="59" t="str">
        <f>IF(Tabelle1[[#This Row],[Uhrzeit von]]="","",Tabelle1[[#This Row],[Uhrzeit bis]]-Tabelle1[[#This Row],[Uhrzeit von]])</f>
        <v/>
      </c>
    </row>
    <row r="519" spans="1:35" x14ac:dyDescent="0.25">
      <c r="A519" s="23" t="str">
        <f>IF(Tabelle1[[#This Row],[Unternehmen]]="","",A518+1)</f>
        <v/>
      </c>
      <c r="B5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19" s="15"/>
      <c r="D519" s="20"/>
      <c r="E519" s="54"/>
      <c r="F519" s="54"/>
      <c r="G519" s="20"/>
      <c r="H519" s="76"/>
      <c r="I519" s="54"/>
      <c r="J519" s="20" t="str">
        <f>IF(I519="","",IFERROR(VLOOKUP(I519,Gemeindeverzeichnis!$P$2:$Q$2188,2,FALSE),"Ort bitte manuell eintragen"))</f>
        <v/>
      </c>
      <c r="K519" s="15"/>
      <c r="L519" s="54"/>
      <c r="M519" s="54"/>
      <c r="N519" s="75"/>
      <c r="O519" s="54"/>
      <c r="P519" s="54" t="str">
        <f>IF(O519="","",IFERROR(VLOOKUP(O519,Gemeindeverzeichnis!$P$2:$Q$2188,2,FALSE),"Ort bitte manuell eintragen"))</f>
        <v/>
      </c>
      <c r="Q519" s="15"/>
      <c r="R519" s="20"/>
      <c r="S519" s="44"/>
      <c r="T519" s="20"/>
      <c r="U519" s="15"/>
      <c r="V519" s="55"/>
      <c r="W519" s="56"/>
      <c r="X519" s="56"/>
      <c r="Y519" s="15"/>
      <c r="Z519" s="57"/>
      <c r="AA519" s="15"/>
      <c r="AB519" s="58"/>
      <c r="AC519" s="54"/>
      <c r="AD519" s="15"/>
      <c r="AE519" s="20"/>
      <c r="AF519" s="20"/>
      <c r="AG519" s="16"/>
      <c r="AH519" s="59">
        <f t="shared" si="7"/>
        <v>1900</v>
      </c>
      <c r="AI519" s="59" t="str">
        <f>IF(Tabelle1[[#This Row],[Uhrzeit von]]="","",Tabelle1[[#This Row],[Uhrzeit bis]]-Tabelle1[[#This Row],[Uhrzeit von]])</f>
        <v/>
      </c>
    </row>
    <row r="520" spans="1:35" x14ac:dyDescent="0.25">
      <c r="A520" s="23" t="str">
        <f>IF(Tabelle1[[#This Row],[Unternehmen]]="","",A519+1)</f>
        <v/>
      </c>
      <c r="B5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0" s="15"/>
      <c r="D520" s="20"/>
      <c r="E520" s="54"/>
      <c r="F520" s="54"/>
      <c r="G520" s="20"/>
      <c r="H520" s="76"/>
      <c r="I520" s="54"/>
      <c r="J520" s="20" t="str">
        <f>IF(I520="","",IFERROR(VLOOKUP(I520,Gemeindeverzeichnis!$P$2:$Q$2188,2,FALSE),"Ort bitte manuell eintragen"))</f>
        <v/>
      </c>
      <c r="K520" s="15"/>
      <c r="L520" s="54"/>
      <c r="M520" s="54"/>
      <c r="N520" s="75"/>
      <c r="O520" s="54"/>
      <c r="P520" s="54" t="str">
        <f>IF(O520="","",IFERROR(VLOOKUP(O520,Gemeindeverzeichnis!$P$2:$Q$2188,2,FALSE),"Ort bitte manuell eintragen"))</f>
        <v/>
      </c>
      <c r="Q520" s="15"/>
      <c r="R520" s="20"/>
      <c r="S520" s="44"/>
      <c r="T520" s="20"/>
      <c r="U520" s="15"/>
      <c r="V520" s="55"/>
      <c r="W520" s="56"/>
      <c r="X520" s="56"/>
      <c r="Y520" s="15"/>
      <c r="Z520" s="57"/>
      <c r="AA520" s="15"/>
      <c r="AB520" s="58"/>
      <c r="AC520" s="54"/>
      <c r="AD520" s="15"/>
      <c r="AE520" s="20"/>
      <c r="AF520" s="20"/>
      <c r="AG520" s="16"/>
      <c r="AH520" s="59">
        <f t="shared" si="7"/>
        <v>1900</v>
      </c>
      <c r="AI520" s="59" t="str">
        <f>IF(Tabelle1[[#This Row],[Uhrzeit von]]="","",Tabelle1[[#This Row],[Uhrzeit bis]]-Tabelle1[[#This Row],[Uhrzeit von]])</f>
        <v/>
      </c>
    </row>
    <row r="521" spans="1:35" x14ac:dyDescent="0.25">
      <c r="A521" s="23" t="str">
        <f>IF(Tabelle1[[#This Row],[Unternehmen]]="","",A520+1)</f>
        <v/>
      </c>
      <c r="B5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1" s="15"/>
      <c r="D521" s="20"/>
      <c r="E521" s="54"/>
      <c r="F521" s="54"/>
      <c r="G521" s="20"/>
      <c r="H521" s="76"/>
      <c r="I521" s="54"/>
      <c r="J521" s="20" t="str">
        <f>IF(I521="","",IFERROR(VLOOKUP(I521,Gemeindeverzeichnis!$P$2:$Q$2188,2,FALSE),"Ort bitte manuell eintragen"))</f>
        <v/>
      </c>
      <c r="K521" s="15"/>
      <c r="L521" s="54"/>
      <c r="M521" s="54"/>
      <c r="N521" s="75"/>
      <c r="O521" s="54"/>
      <c r="P521" s="54" t="str">
        <f>IF(O521="","",IFERROR(VLOOKUP(O521,Gemeindeverzeichnis!$P$2:$Q$2188,2,FALSE),"Ort bitte manuell eintragen"))</f>
        <v/>
      </c>
      <c r="Q521" s="15"/>
      <c r="R521" s="20"/>
      <c r="S521" s="44"/>
      <c r="T521" s="20"/>
      <c r="U521" s="15"/>
      <c r="V521" s="55"/>
      <c r="W521" s="56"/>
      <c r="X521" s="56"/>
      <c r="Y521" s="15"/>
      <c r="Z521" s="57"/>
      <c r="AA521" s="15"/>
      <c r="AB521" s="58"/>
      <c r="AC521" s="54"/>
      <c r="AD521" s="15"/>
      <c r="AE521" s="20"/>
      <c r="AF521" s="20"/>
      <c r="AG521" s="16"/>
      <c r="AH521" s="59">
        <f t="shared" si="7"/>
        <v>1900</v>
      </c>
      <c r="AI521" s="59" t="str">
        <f>IF(Tabelle1[[#This Row],[Uhrzeit von]]="","",Tabelle1[[#This Row],[Uhrzeit bis]]-Tabelle1[[#This Row],[Uhrzeit von]])</f>
        <v/>
      </c>
    </row>
    <row r="522" spans="1:35" x14ac:dyDescent="0.25">
      <c r="A522" s="23" t="str">
        <f>IF(Tabelle1[[#This Row],[Unternehmen]]="","",A521+1)</f>
        <v/>
      </c>
      <c r="B5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2" s="15"/>
      <c r="D522" s="20"/>
      <c r="E522" s="54"/>
      <c r="F522" s="54"/>
      <c r="G522" s="20"/>
      <c r="H522" s="76"/>
      <c r="I522" s="54"/>
      <c r="J522" s="20" t="str">
        <f>IF(I522="","",IFERROR(VLOOKUP(I522,Gemeindeverzeichnis!$P$2:$Q$2188,2,FALSE),"Ort bitte manuell eintragen"))</f>
        <v/>
      </c>
      <c r="K522" s="15"/>
      <c r="L522" s="54"/>
      <c r="M522" s="54"/>
      <c r="N522" s="75"/>
      <c r="O522" s="54"/>
      <c r="P522" s="54" t="str">
        <f>IF(O522="","",IFERROR(VLOOKUP(O522,Gemeindeverzeichnis!$P$2:$Q$2188,2,FALSE),"Ort bitte manuell eintragen"))</f>
        <v/>
      </c>
      <c r="Q522" s="15"/>
      <c r="R522" s="20"/>
      <c r="S522" s="44"/>
      <c r="T522" s="20"/>
      <c r="U522" s="15"/>
      <c r="V522" s="55"/>
      <c r="W522" s="56"/>
      <c r="X522" s="56"/>
      <c r="Y522" s="15"/>
      <c r="Z522" s="57"/>
      <c r="AA522" s="15"/>
      <c r="AB522" s="58"/>
      <c r="AC522" s="54"/>
      <c r="AD522" s="15"/>
      <c r="AE522" s="20"/>
      <c r="AF522" s="20"/>
      <c r="AG522" s="16"/>
      <c r="AH522" s="59">
        <f t="shared" si="7"/>
        <v>1900</v>
      </c>
      <c r="AI522" s="59" t="str">
        <f>IF(Tabelle1[[#This Row],[Uhrzeit von]]="","",Tabelle1[[#This Row],[Uhrzeit bis]]-Tabelle1[[#This Row],[Uhrzeit von]])</f>
        <v/>
      </c>
    </row>
    <row r="523" spans="1:35" x14ac:dyDescent="0.25">
      <c r="A523" s="23" t="str">
        <f>IF(Tabelle1[[#This Row],[Unternehmen]]="","",A522+1)</f>
        <v/>
      </c>
      <c r="B5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3" s="15"/>
      <c r="D523" s="20"/>
      <c r="E523" s="54"/>
      <c r="F523" s="54"/>
      <c r="G523" s="20"/>
      <c r="H523" s="76"/>
      <c r="I523" s="54"/>
      <c r="J523" s="20" t="str">
        <f>IF(I523="","",IFERROR(VLOOKUP(I523,Gemeindeverzeichnis!$P$2:$Q$2188,2,FALSE),"Ort bitte manuell eintragen"))</f>
        <v/>
      </c>
      <c r="K523" s="15"/>
      <c r="L523" s="54"/>
      <c r="M523" s="54"/>
      <c r="N523" s="75"/>
      <c r="O523" s="54"/>
      <c r="P523" s="54" t="str">
        <f>IF(O523="","",IFERROR(VLOOKUP(O523,Gemeindeverzeichnis!$P$2:$Q$2188,2,FALSE),"Ort bitte manuell eintragen"))</f>
        <v/>
      </c>
      <c r="Q523" s="15"/>
      <c r="R523" s="20"/>
      <c r="S523" s="44"/>
      <c r="T523" s="20"/>
      <c r="U523" s="15"/>
      <c r="V523" s="55"/>
      <c r="W523" s="56"/>
      <c r="X523" s="56"/>
      <c r="Y523" s="15"/>
      <c r="Z523" s="57"/>
      <c r="AA523" s="15"/>
      <c r="AB523" s="58"/>
      <c r="AC523" s="54"/>
      <c r="AD523" s="15"/>
      <c r="AE523" s="20"/>
      <c r="AF523" s="20"/>
      <c r="AG523" s="16"/>
      <c r="AH523" s="59">
        <f t="shared" si="7"/>
        <v>1900</v>
      </c>
      <c r="AI523" s="59" t="str">
        <f>IF(Tabelle1[[#This Row],[Uhrzeit von]]="","",Tabelle1[[#This Row],[Uhrzeit bis]]-Tabelle1[[#This Row],[Uhrzeit von]])</f>
        <v/>
      </c>
    </row>
    <row r="524" spans="1:35" x14ac:dyDescent="0.25">
      <c r="A524" s="23" t="str">
        <f>IF(Tabelle1[[#This Row],[Unternehmen]]="","",A523+1)</f>
        <v/>
      </c>
      <c r="B5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4" s="15"/>
      <c r="D524" s="20"/>
      <c r="E524" s="54"/>
      <c r="F524" s="54"/>
      <c r="G524" s="20"/>
      <c r="H524" s="76"/>
      <c r="I524" s="54"/>
      <c r="J524" s="20" t="str">
        <f>IF(I524="","",IFERROR(VLOOKUP(I524,Gemeindeverzeichnis!$P$2:$Q$2188,2,FALSE),"Ort bitte manuell eintragen"))</f>
        <v/>
      </c>
      <c r="K524" s="15"/>
      <c r="L524" s="54"/>
      <c r="M524" s="54"/>
      <c r="N524" s="75"/>
      <c r="O524" s="54"/>
      <c r="P524" s="54" t="str">
        <f>IF(O524="","",IFERROR(VLOOKUP(O524,Gemeindeverzeichnis!$P$2:$Q$2188,2,FALSE),"Ort bitte manuell eintragen"))</f>
        <v/>
      </c>
      <c r="Q524" s="15"/>
      <c r="R524" s="20"/>
      <c r="S524" s="44"/>
      <c r="T524" s="20"/>
      <c r="U524" s="15"/>
      <c r="V524" s="55"/>
      <c r="W524" s="56"/>
      <c r="X524" s="56"/>
      <c r="Y524" s="15"/>
      <c r="Z524" s="57"/>
      <c r="AA524" s="15"/>
      <c r="AB524" s="58"/>
      <c r="AC524" s="54"/>
      <c r="AD524" s="15"/>
      <c r="AE524" s="20"/>
      <c r="AF524" s="20"/>
      <c r="AG524" s="16"/>
      <c r="AH524" s="59">
        <f t="shared" ref="AH524:AH587" si="8">YEAR(V524)</f>
        <v>1900</v>
      </c>
      <c r="AI524" s="59" t="str">
        <f>IF(Tabelle1[[#This Row],[Uhrzeit von]]="","",Tabelle1[[#This Row],[Uhrzeit bis]]-Tabelle1[[#This Row],[Uhrzeit von]])</f>
        <v/>
      </c>
    </row>
    <row r="525" spans="1:35" x14ac:dyDescent="0.25">
      <c r="A525" s="23" t="str">
        <f>IF(Tabelle1[[#This Row],[Unternehmen]]="","",A524+1)</f>
        <v/>
      </c>
      <c r="B5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5" s="15"/>
      <c r="D525" s="20"/>
      <c r="E525" s="54"/>
      <c r="F525" s="54"/>
      <c r="G525" s="20"/>
      <c r="H525" s="76"/>
      <c r="I525" s="54"/>
      <c r="J525" s="20" t="str">
        <f>IF(I525="","",IFERROR(VLOOKUP(I525,Gemeindeverzeichnis!$P$2:$Q$2188,2,FALSE),"Ort bitte manuell eintragen"))</f>
        <v/>
      </c>
      <c r="K525" s="15"/>
      <c r="L525" s="54"/>
      <c r="M525" s="54"/>
      <c r="N525" s="75"/>
      <c r="O525" s="54"/>
      <c r="P525" s="54" t="str">
        <f>IF(O525="","",IFERROR(VLOOKUP(O525,Gemeindeverzeichnis!$P$2:$Q$2188,2,FALSE),"Ort bitte manuell eintragen"))</f>
        <v/>
      </c>
      <c r="Q525" s="15"/>
      <c r="R525" s="20"/>
      <c r="S525" s="44"/>
      <c r="T525" s="20"/>
      <c r="U525" s="15"/>
      <c r="V525" s="55"/>
      <c r="W525" s="56"/>
      <c r="X525" s="56"/>
      <c r="Y525" s="15"/>
      <c r="Z525" s="57"/>
      <c r="AA525" s="15"/>
      <c r="AB525" s="58"/>
      <c r="AC525" s="54"/>
      <c r="AD525" s="15"/>
      <c r="AE525" s="20"/>
      <c r="AF525" s="20"/>
      <c r="AG525" s="16"/>
      <c r="AH525" s="59">
        <f t="shared" si="8"/>
        <v>1900</v>
      </c>
      <c r="AI525" s="59" t="str">
        <f>IF(Tabelle1[[#This Row],[Uhrzeit von]]="","",Tabelle1[[#This Row],[Uhrzeit bis]]-Tabelle1[[#This Row],[Uhrzeit von]])</f>
        <v/>
      </c>
    </row>
    <row r="526" spans="1:35" x14ac:dyDescent="0.25">
      <c r="A526" s="23" t="str">
        <f>IF(Tabelle1[[#This Row],[Unternehmen]]="","",A525+1)</f>
        <v/>
      </c>
      <c r="B5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6" s="15"/>
      <c r="D526" s="20"/>
      <c r="E526" s="54"/>
      <c r="F526" s="54"/>
      <c r="G526" s="20"/>
      <c r="H526" s="76"/>
      <c r="I526" s="54"/>
      <c r="J526" s="20" t="str">
        <f>IF(I526="","",IFERROR(VLOOKUP(I526,Gemeindeverzeichnis!$P$2:$Q$2188,2,FALSE),"Ort bitte manuell eintragen"))</f>
        <v/>
      </c>
      <c r="K526" s="15"/>
      <c r="L526" s="54"/>
      <c r="M526" s="54"/>
      <c r="N526" s="75"/>
      <c r="O526" s="54"/>
      <c r="P526" s="54" t="str">
        <f>IF(O526="","",IFERROR(VLOOKUP(O526,Gemeindeverzeichnis!$P$2:$Q$2188,2,FALSE),"Ort bitte manuell eintragen"))</f>
        <v/>
      </c>
      <c r="Q526" s="15"/>
      <c r="R526" s="20"/>
      <c r="S526" s="44"/>
      <c r="T526" s="20"/>
      <c r="U526" s="15"/>
      <c r="V526" s="55"/>
      <c r="W526" s="56"/>
      <c r="X526" s="56"/>
      <c r="Y526" s="15"/>
      <c r="Z526" s="57"/>
      <c r="AA526" s="15"/>
      <c r="AB526" s="58"/>
      <c r="AC526" s="54"/>
      <c r="AD526" s="15"/>
      <c r="AE526" s="20"/>
      <c r="AF526" s="20"/>
      <c r="AG526" s="16"/>
      <c r="AH526" s="59">
        <f t="shared" si="8"/>
        <v>1900</v>
      </c>
      <c r="AI526" s="59" t="str">
        <f>IF(Tabelle1[[#This Row],[Uhrzeit von]]="","",Tabelle1[[#This Row],[Uhrzeit bis]]-Tabelle1[[#This Row],[Uhrzeit von]])</f>
        <v/>
      </c>
    </row>
    <row r="527" spans="1:35" x14ac:dyDescent="0.25">
      <c r="A527" s="23" t="str">
        <f>IF(Tabelle1[[#This Row],[Unternehmen]]="","",A526+1)</f>
        <v/>
      </c>
      <c r="B5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7" s="15"/>
      <c r="D527" s="20"/>
      <c r="E527" s="54"/>
      <c r="F527" s="54"/>
      <c r="G527" s="20"/>
      <c r="H527" s="76"/>
      <c r="I527" s="54"/>
      <c r="J527" s="20" t="str">
        <f>IF(I527="","",IFERROR(VLOOKUP(I527,Gemeindeverzeichnis!$P$2:$Q$2188,2,FALSE),"Ort bitte manuell eintragen"))</f>
        <v/>
      </c>
      <c r="K527" s="15"/>
      <c r="L527" s="54"/>
      <c r="M527" s="54"/>
      <c r="N527" s="75"/>
      <c r="O527" s="54"/>
      <c r="P527" s="54" t="str">
        <f>IF(O527="","",IFERROR(VLOOKUP(O527,Gemeindeverzeichnis!$P$2:$Q$2188,2,FALSE),"Ort bitte manuell eintragen"))</f>
        <v/>
      </c>
      <c r="Q527" s="15"/>
      <c r="R527" s="20"/>
      <c r="S527" s="44"/>
      <c r="T527" s="20"/>
      <c r="U527" s="15"/>
      <c r="V527" s="55"/>
      <c r="W527" s="56"/>
      <c r="X527" s="56"/>
      <c r="Y527" s="15"/>
      <c r="Z527" s="57"/>
      <c r="AA527" s="15"/>
      <c r="AB527" s="58"/>
      <c r="AC527" s="54"/>
      <c r="AD527" s="15"/>
      <c r="AE527" s="20"/>
      <c r="AF527" s="20"/>
      <c r="AG527" s="16"/>
      <c r="AH527" s="59">
        <f t="shared" si="8"/>
        <v>1900</v>
      </c>
      <c r="AI527" s="59" t="str">
        <f>IF(Tabelle1[[#This Row],[Uhrzeit von]]="","",Tabelle1[[#This Row],[Uhrzeit bis]]-Tabelle1[[#This Row],[Uhrzeit von]])</f>
        <v/>
      </c>
    </row>
    <row r="528" spans="1:35" x14ac:dyDescent="0.25">
      <c r="A528" s="23" t="str">
        <f>IF(Tabelle1[[#This Row],[Unternehmen]]="","",A527+1)</f>
        <v/>
      </c>
      <c r="B5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8" s="15"/>
      <c r="D528" s="20"/>
      <c r="E528" s="54"/>
      <c r="F528" s="54"/>
      <c r="G528" s="20"/>
      <c r="H528" s="76"/>
      <c r="I528" s="54"/>
      <c r="J528" s="20" t="str">
        <f>IF(I528="","",IFERROR(VLOOKUP(I528,Gemeindeverzeichnis!$P$2:$Q$2188,2,FALSE),"Ort bitte manuell eintragen"))</f>
        <v/>
      </c>
      <c r="K528" s="15"/>
      <c r="L528" s="54"/>
      <c r="M528" s="54"/>
      <c r="N528" s="75"/>
      <c r="O528" s="54"/>
      <c r="P528" s="54" t="str">
        <f>IF(O528="","",IFERROR(VLOOKUP(O528,Gemeindeverzeichnis!$P$2:$Q$2188,2,FALSE),"Ort bitte manuell eintragen"))</f>
        <v/>
      </c>
      <c r="Q528" s="15"/>
      <c r="R528" s="20"/>
      <c r="S528" s="44"/>
      <c r="T528" s="20"/>
      <c r="U528" s="15"/>
      <c r="V528" s="55"/>
      <c r="W528" s="56"/>
      <c r="X528" s="56"/>
      <c r="Y528" s="15"/>
      <c r="Z528" s="57"/>
      <c r="AA528" s="15"/>
      <c r="AB528" s="58"/>
      <c r="AC528" s="54"/>
      <c r="AD528" s="15"/>
      <c r="AE528" s="20"/>
      <c r="AF528" s="20"/>
      <c r="AG528" s="16"/>
      <c r="AH528" s="59">
        <f t="shared" si="8"/>
        <v>1900</v>
      </c>
      <c r="AI528" s="59" t="str">
        <f>IF(Tabelle1[[#This Row],[Uhrzeit von]]="","",Tabelle1[[#This Row],[Uhrzeit bis]]-Tabelle1[[#This Row],[Uhrzeit von]])</f>
        <v/>
      </c>
    </row>
    <row r="529" spans="1:35" x14ac:dyDescent="0.25">
      <c r="A529" s="23" t="str">
        <f>IF(Tabelle1[[#This Row],[Unternehmen]]="","",A528+1)</f>
        <v/>
      </c>
      <c r="B5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29" s="15"/>
      <c r="D529" s="20"/>
      <c r="E529" s="54"/>
      <c r="F529" s="54"/>
      <c r="G529" s="20"/>
      <c r="H529" s="76"/>
      <c r="I529" s="54"/>
      <c r="J529" s="20" t="str">
        <f>IF(I529="","",IFERROR(VLOOKUP(I529,Gemeindeverzeichnis!$P$2:$Q$2188,2,FALSE),"Ort bitte manuell eintragen"))</f>
        <v/>
      </c>
      <c r="K529" s="15"/>
      <c r="L529" s="54"/>
      <c r="M529" s="54"/>
      <c r="N529" s="75"/>
      <c r="O529" s="54"/>
      <c r="P529" s="54" t="str">
        <f>IF(O529="","",IFERROR(VLOOKUP(O529,Gemeindeverzeichnis!$P$2:$Q$2188,2,FALSE),"Ort bitte manuell eintragen"))</f>
        <v/>
      </c>
      <c r="Q529" s="15"/>
      <c r="R529" s="20"/>
      <c r="S529" s="44"/>
      <c r="T529" s="20"/>
      <c r="U529" s="15"/>
      <c r="V529" s="55"/>
      <c r="W529" s="56"/>
      <c r="X529" s="56"/>
      <c r="Y529" s="15"/>
      <c r="Z529" s="57"/>
      <c r="AA529" s="15"/>
      <c r="AB529" s="58"/>
      <c r="AC529" s="54"/>
      <c r="AD529" s="15"/>
      <c r="AE529" s="20"/>
      <c r="AF529" s="20"/>
      <c r="AG529" s="16"/>
      <c r="AH529" s="59">
        <f t="shared" si="8"/>
        <v>1900</v>
      </c>
      <c r="AI529" s="59" t="str">
        <f>IF(Tabelle1[[#This Row],[Uhrzeit von]]="","",Tabelle1[[#This Row],[Uhrzeit bis]]-Tabelle1[[#This Row],[Uhrzeit von]])</f>
        <v/>
      </c>
    </row>
    <row r="530" spans="1:35" x14ac:dyDescent="0.25">
      <c r="A530" s="23" t="str">
        <f>IF(Tabelle1[[#This Row],[Unternehmen]]="","",A529+1)</f>
        <v/>
      </c>
      <c r="B5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0" s="15"/>
      <c r="D530" s="20"/>
      <c r="E530" s="54"/>
      <c r="F530" s="54"/>
      <c r="G530" s="20"/>
      <c r="H530" s="76"/>
      <c r="I530" s="54"/>
      <c r="J530" s="20" t="str">
        <f>IF(I530="","",IFERROR(VLOOKUP(I530,Gemeindeverzeichnis!$P$2:$Q$2188,2,FALSE),"Ort bitte manuell eintragen"))</f>
        <v/>
      </c>
      <c r="K530" s="15"/>
      <c r="L530" s="54"/>
      <c r="M530" s="54"/>
      <c r="N530" s="75"/>
      <c r="O530" s="54"/>
      <c r="P530" s="54" t="str">
        <f>IF(O530="","",IFERROR(VLOOKUP(O530,Gemeindeverzeichnis!$P$2:$Q$2188,2,FALSE),"Ort bitte manuell eintragen"))</f>
        <v/>
      </c>
      <c r="Q530" s="15"/>
      <c r="R530" s="20"/>
      <c r="S530" s="44"/>
      <c r="T530" s="20"/>
      <c r="U530" s="15"/>
      <c r="V530" s="55"/>
      <c r="W530" s="56"/>
      <c r="X530" s="56"/>
      <c r="Y530" s="15"/>
      <c r="Z530" s="57"/>
      <c r="AA530" s="15"/>
      <c r="AB530" s="58"/>
      <c r="AC530" s="54"/>
      <c r="AD530" s="15"/>
      <c r="AE530" s="20"/>
      <c r="AF530" s="20"/>
      <c r="AG530" s="16"/>
      <c r="AH530" s="59">
        <f t="shared" si="8"/>
        <v>1900</v>
      </c>
      <c r="AI530" s="59" t="str">
        <f>IF(Tabelle1[[#This Row],[Uhrzeit von]]="","",Tabelle1[[#This Row],[Uhrzeit bis]]-Tabelle1[[#This Row],[Uhrzeit von]])</f>
        <v/>
      </c>
    </row>
    <row r="531" spans="1:35" x14ac:dyDescent="0.25">
      <c r="A531" s="23" t="str">
        <f>IF(Tabelle1[[#This Row],[Unternehmen]]="","",A530+1)</f>
        <v/>
      </c>
      <c r="B5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1" s="15"/>
      <c r="D531" s="20"/>
      <c r="E531" s="54"/>
      <c r="F531" s="54"/>
      <c r="G531" s="20"/>
      <c r="H531" s="76"/>
      <c r="I531" s="54"/>
      <c r="J531" s="20" t="str">
        <f>IF(I531="","",IFERROR(VLOOKUP(I531,Gemeindeverzeichnis!$P$2:$Q$2188,2,FALSE),"Ort bitte manuell eintragen"))</f>
        <v/>
      </c>
      <c r="K531" s="15"/>
      <c r="L531" s="54"/>
      <c r="M531" s="54"/>
      <c r="N531" s="75"/>
      <c r="O531" s="54"/>
      <c r="P531" s="54" t="str">
        <f>IF(O531="","",IFERROR(VLOOKUP(O531,Gemeindeverzeichnis!$P$2:$Q$2188,2,FALSE),"Ort bitte manuell eintragen"))</f>
        <v/>
      </c>
      <c r="Q531" s="15"/>
      <c r="R531" s="20"/>
      <c r="S531" s="44"/>
      <c r="T531" s="20"/>
      <c r="U531" s="15"/>
      <c r="V531" s="55"/>
      <c r="W531" s="56"/>
      <c r="X531" s="56"/>
      <c r="Y531" s="15"/>
      <c r="Z531" s="57"/>
      <c r="AA531" s="15"/>
      <c r="AB531" s="58"/>
      <c r="AC531" s="54"/>
      <c r="AD531" s="15"/>
      <c r="AE531" s="20"/>
      <c r="AF531" s="20"/>
      <c r="AG531" s="16"/>
      <c r="AH531" s="59">
        <f t="shared" si="8"/>
        <v>1900</v>
      </c>
      <c r="AI531" s="59" t="str">
        <f>IF(Tabelle1[[#This Row],[Uhrzeit von]]="","",Tabelle1[[#This Row],[Uhrzeit bis]]-Tabelle1[[#This Row],[Uhrzeit von]])</f>
        <v/>
      </c>
    </row>
    <row r="532" spans="1:35" x14ac:dyDescent="0.25">
      <c r="A532" s="23" t="str">
        <f>IF(Tabelle1[[#This Row],[Unternehmen]]="","",A531+1)</f>
        <v/>
      </c>
      <c r="B5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2" s="15"/>
      <c r="D532" s="20"/>
      <c r="E532" s="54"/>
      <c r="F532" s="54"/>
      <c r="G532" s="20"/>
      <c r="H532" s="76"/>
      <c r="I532" s="54"/>
      <c r="J532" s="20" t="str">
        <f>IF(I532="","",IFERROR(VLOOKUP(I532,Gemeindeverzeichnis!$P$2:$Q$2188,2,FALSE),"Ort bitte manuell eintragen"))</f>
        <v/>
      </c>
      <c r="K532" s="15"/>
      <c r="L532" s="54"/>
      <c r="M532" s="54"/>
      <c r="N532" s="75"/>
      <c r="O532" s="54"/>
      <c r="P532" s="54" t="str">
        <f>IF(O532="","",IFERROR(VLOOKUP(O532,Gemeindeverzeichnis!$P$2:$Q$2188,2,FALSE),"Ort bitte manuell eintragen"))</f>
        <v/>
      </c>
      <c r="Q532" s="15"/>
      <c r="R532" s="20"/>
      <c r="S532" s="44"/>
      <c r="T532" s="20"/>
      <c r="U532" s="15"/>
      <c r="V532" s="55"/>
      <c r="W532" s="56"/>
      <c r="X532" s="56"/>
      <c r="Y532" s="15"/>
      <c r="Z532" s="57"/>
      <c r="AA532" s="15"/>
      <c r="AB532" s="58"/>
      <c r="AC532" s="54"/>
      <c r="AD532" s="15"/>
      <c r="AE532" s="20"/>
      <c r="AF532" s="20"/>
      <c r="AG532" s="16"/>
      <c r="AH532" s="59">
        <f t="shared" si="8"/>
        <v>1900</v>
      </c>
      <c r="AI532" s="59" t="str">
        <f>IF(Tabelle1[[#This Row],[Uhrzeit von]]="","",Tabelle1[[#This Row],[Uhrzeit bis]]-Tabelle1[[#This Row],[Uhrzeit von]])</f>
        <v/>
      </c>
    </row>
    <row r="533" spans="1:35" x14ac:dyDescent="0.25">
      <c r="A533" s="23" t="str">
        <f>IF(Tabelle1[[#This Row],[Unternehmen]]="","",A532+1)</f>
        <v/>
      </c>
      <c r="B5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3" s="15"/>
      <c r="D533" s="20"/>
      <c r="E533" s="54"/>
      <c r="F533" s="54"/>
      <c r="G533" s="20"/>
      <c r="H533" s="76"/>
      <c r="I533" s="54"/>
      <c r="J533" s="20" t="str">
        <f>IF(I533="","",IFERROR(VLOOKUP(I533,Gemeindeverzeichnis!$P$2:$Q$2188,2,FALSE),"Ort bitte manuell eintragen"))</f>
        <v/>
      </c>
      <c r="K533" s="15"/>
      <c r="L533" s="54"/>
      <c r="M533" s="54"/>
      <c r="N533" s="75"/>
      <c r="O533" s="54"/>
      <c r="P533" s="54" t="str">
        <f>IF(O533="","",IFERROR(VLOOKUP(O533,Gemeindeverzeichnis!$P$2:$Q$2188,2,FALSE),"Ort bitte manuell eintragen"))</f>
        <v/>
      </c>
      <c r="Q533" s="15"/>
      <c r="R533" s="20"/>
      <c r="S533" s="44"/>
      <c r="T533" s="20"/>
      <c r="U533" s="15"/>
      <c r="V533" s="55"/>
      <c r="W533" s="56"/>
      <c r="X533" s="56"/>
      <c r="Y533" s="15"/>
      <c r="Z533" s="57"/>
      <c r="AA533" s="15"/>
      <c r="AB533" s="58"/>
      <c r="AC533" s="54"/>
      <c r="AD533" s="15"/>
      <c r="AE533" s="20"/>
      <c r="AF533" s="20"/>
      <c r="AG533" s="16"/>
      <c r="AH533" s="59">
        <f t="shared" si="8"/>
        <v>1900</v>
      </c>
      <c r="AI533" s="59" t="str">
        <f>IF(Tabelle1[[#This Row],[Uhrzeit von]]="","",Tabelle1[[#This Row],[Uhrzeit bis]]-Tabelle1[[#This Row],[Uhrzeit von]])</f>
        <v/>
      </c>
    </row>
    <row r="534" spans="1:35" x14ac:dyDescent="0.25">
      <c r="A534" s="23" t="str">
        <f>IF(Tabelle1[[#This Row],[Unternehmen]]="","",A533+1)</f>
        <v/>
      </c>
      <c r="B5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4" s="15"/>
      <c r="D534" s="20"/>
      <c r="E534" s="54"/>
      <c r="F534" s="54"/>
      <c r="G534" s="20"/>
      <c r="H534" s="76"/>
      <c r="I534" s="54"/>
      <c r="J534" s="20" t="str">
        <f>IF(I534="","",IFERROR(VLOOKUP(I534,Gemeindeverzeichnis!$P$2:$Q$2188,2,FALSE),"Ort bitte manuell eintragen"))</f>
        <v/>
      </c>
      <c r="K534" s="15"/>
      <c r="L534" s="54"/>
      <c r="M534" s="54"/>
      <c r="N534" s="75"/>
      <c r="O534" s="54"/>
      <c r="P534" s="54" t="str">
        <f>IF(O534="","",IFERROR(VLOOKUP(O534,Gemeindeverzeichnis!$P$2:$Q$2188,2,FALSE),"Ort bitte manuell eintragen"))</f>
        <v/>
      </c>
      <c r="Q534" s="15"/>
      <c r="R534" s="20"/>
      <c r="S534" s="44"/>
      <c r="T534" s="20"/>
      <c r="U534" s="15"/>
      <c r="V534" s="55"/>
      <c r="W534" s="56"/>
      <c r="X534" s="56"/>
      <c r="Y534" s="15"/>
      <c r="Z534" s="57"/>
      <c r="AA534" s="15"/>
      <c r="AB534" s="58"/>
      <c r="AC534" s="54"/>
      <c r="AD534" s="15"/>
      <c r="AE534" s="20"/>
      <c r="AF534" s="20"/>
      <c r="AG534" s="16"/>
      <c r="AH534" s="59">
        <f t="shared" si="8"/>
        <v>1900</v>
      </c>
      <c r="AI534" s="59" t="str">
        <f>IF(Tabelle1[[#This Row],[Uhrzeit von]]="","",Tabelle1[[#This Row],[Uhrzeit bis]]-Tabelle1[[#This Row],[Uhrzeit von]])</f>
        <v/>
      </c>
    </row>
    <row r="535" spans="1:35" x14ac:dyDescent="0.25">
      <c r="A535" s="23" t="str">
        <f>IF(Tabelle1[[#This Row],[Unternehmen]]="","",A534+1)</f>
        <v/>
      </c>
      <c r="B5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5" s="15"/>
      <c r="D535" s="20"/>
      <c r="E535" s="54"/>
      <c r="F535" s="54"/>
      <c r="G535" s="20"/>
      <c r="H535" s="76"/>
      <c r="I535" s="54"/>
      <c r="J535" s="20" t="str">
        <f>IF(I535="","",IFERROR(VLOOKUP(I535,Gemeindeverzeichnis!$P$2:$Q$2188,2,FALSE),"Ort bitte manuell eintragen"))</f>
        <v/>
      </c>
      <c r="K535" s="15"/>
      <c r="L535" s="54"/>
      <c r="M535" s="54"/>
      <c r="N535" s="75"/>
      <c r="O535" s="54"/>
      <c r="P535" s="54" t="str">
        <f>IF(O535="","",IFERROR(VLOOKUP(O535,Gemeindeverzeichnis!$P$2:$Q$2188,2,FALSE),"Ort bitte manuell eintragen"))</f>
        <v/>
      </c>
      <c r="Q535" s="15"/>
      <c r="R535" s="20"/>
      <c r="S535" s="44"/>
      <c r="T535" s="20"/>
      <c r="U535" s="15"/>
      <c r="V535" s="55"/>
      <c r="W535" s="56"/>
      <c r="X535" s="56"/>
      <c r="Y535" s="15"/>
      <c r="Z535" s="57"/>
      <c r="AA535" s="15"/>
      <c r="AB535" s="58"/>
      <c r="AC535" s="54"/>
      <c r="AD535" s="15"/>
      <c r="AE535" s="20"/>
      <c r="AF535" s="20"/>
      <c r="AG535" s="16"/>
      <c r="AH535" s="59">
        <f t="shared" si="8"/>
        <v>1900</v>
      </c>
      <c r="AI535" s="59" t="str">
        <f>IF(Tabelle1[[#This Row],[Uhrzeit von]]="","",Tabelle1[[#This Row],[Uhrzeit bis]]-Tabelle1[[#This Row],[Uhrzeit von]])</f>
        <v/>
      </c>
    </row>
    <row r="536" spans="1:35" x14ac:dyDescent="0.25">
      <c r="A536" s="23" t="str">
        <f>IF(Tabelle1[[#This Row],[Unternehmen]]="","",A535+1)</f>
        <v/>
      </c>
      <c r="B5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6" s="15"/>
      <c r="D536" s="20"/>
      <c r="E536" s="54"/>
      <c r="F536" s="54"/>
      <c r="G536" s="20"/>
      <c r="H536" s="76"/>
      <c r="I536" s="54"/>
      <c r="J536" s="20" t="str">
        <f>IF(I536="","",IFERROR(VLOOKUP(I536,Gemeindeverzeichnis!$P$2:$Q$2188,2,FALSE),"Ort bitte manuell eintragen"))</f>
        <v/>
      </c>
      <c r="K536" s="15"/>
      <c r="L536" s="54"/>
      <c r="M536" s="54"/>
      <c r="N536" s="75"/>
      <c r="O536" s="54"/>
      <c r="P536" s="54" t="str">
        <f>IF(O536="","",IFERROR(VLOOKUP(O536,Gemeindeverzeichnis!$P$2:$Q$2188,2,FALSE),"Ort bitte manuell eintragen"))</f>
        <v/>
      </c>
      <c r="Q536" s="15"/>
      <c r="R536" s="20"/>
      <c r="S536" s="44"/>
      <c r="T536" s="20"/>
      <c r="U536" s="15"/>
      <c r="V536" s="55"/>
      <c r="W536" s="56"/>
      <c r="X536" s="56"/>
      <c r="Y536" s="15"/>
      <c r="Z536" s="57"/>
      <c r="AA536" s="15"/>
      <c r="AB536" s="58"/>
      <c r="AC536" s="54"/>
      <c r="AD536" s="15"/>
      <c r="AE536" s="20"/>
      <c r="AF536" s="20"/>
      <c r="AG536" s="16"/>
      <c r="AH536" s="59">
        <f t="shared" si="8"/>
        <v>1900</v>
      </c>
      <c r="AI536" s="59" t="str">
        <f>IF(Tabelle1[[#This Row],[Uhrzeit von]]="","",Tabelle1[[#This Row],[Uhrzeit bis]]-Tabelle1[[#This Row],[Uhrzeit von]])</f>
        <v/>
      </c>
    </row>
    <row r="537" spans="1:35" x14ac:dyDescent="0.25">
      <c r="A537" s="23" t="str">
        <f>IF(Tabelle1[[#This Row],[Unternehmen]]="","",A536+1)</f>
        <v/>
      </c>
      <c r="B5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7" s="15"/>
      <c r="D537" s="20"/>
      <c r="E537" s="54"/>
      <c r="F537" s="54"/>
      <c r="G537" s="20"/>
      <c r="H537" s="76"/>
      <c r="I537" s="54"/>
      <c r="J537" s="20" t="str">
        <f>IF(I537="","",IFERROR(VLOOKUP(I537,Gemeindeverzeichnis!$P$2:$Q$2188,2,FALSE),"Ort bitte manuell eintragen"))</f>
        <v/>
      </c>
      <c r="K537" s="15"/>
      <c r="L537" s="54"/>
      <c r="M537" s="54"/>
      <c r="N537" s="75"/>
      <c r="O537" s="54"/>
      <c r="P537" s="54" t="str">
        <f>IF(O537="","",IFERROR(VLOOKUP(O537,Gemeindeverzeichnis!$P$2:$Q$2188,2,FALSE),"Ort bitte manuell eintragen"))</f>
        <v/>
      </c>
      <c r="Q537" s="15"/>
      <c r="R537" s="20"/>
      <c r="S537" s="44"/>
      <c r="T537" s="20"/>
      <c r="U537" s="15"/>
      <c r="V537" s="55"/>
      <c r="W537" s="56"/>
      <c r="X537" s="56"/>
      <c r="Y537" s="15"/>
      <c r="Z537" s="57"/>
      <c r="AA537" s="15"/>
      <c r="AB537" s="58"/>
      <c r="AC537" s="54"/>
      <c r="AD537" s="15"/>
      <c r="AE537" s="20"/>
      <c r="AF537" s="20"/>
      <c r="AG537" s="16"/>
      <c r="AH537" s="59">
        <f t="shared" si="8"/>
        <v>1900</v>
      </c>
      <c r="AI537" s="59" t="str">
        <f>IF(Tabelle1[[#This Row],[Uhrzeit von]]="","",Tabelle1[[#This Row],[Uhrzeit bis]]-Tabelle1[[#This Row],[Uhrzeit von]])</f>
        <v/>
      </c>
    </row>
    <row r="538" spans="1:35" x14ac:dyDescent="0.25">
      <c r="A538" s="23" t="str">
        <f>IF(Tabelle1[[#This Row],[Unternehmen]]="","",A537+1)</f>
        <v/>
      </c>
      <c r="B5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8" s="15"/>
      <c r="D538" s="20"/>
      <c r="E538" s="54"/>
      <c r="F538" s="54"/>
      <c r="G538" s="20"/>
      <c r="H538" s="76"/>
      <c r="I538" s="54"/>
      <c r="J538" s="20" t="str">
        <f>IF(I538="","",IFERROR(VLOOKUP(I538,Gemeindeverzeichnis!$P$2:$Q$2188,2,FALSE),"Ort bitte manuell eintragen"))</f>
        <v/>
      </c>
      <c r="K538" s="15"/>
      <c r="L538" s="54"/>
      <c r="M538" s="54"/>
      <c r="N538" s="75"/>
      <c r="O538" s="54"/>
      <c r="P538" s="54" t="str">
        <f>IF(O538="","",IFERROR(VLOOKUP(O538,Gemeindeverzeichnis!$P$2:$Q$2188,2,FALSE),"Ort bitte manuell eintragen"))</f>
        <v/>
      </c>
      <c r="Q538" s="15"/>
      <c r="R538" s="20"/>
      <c r="S538" s="44"/>
      <c r="T538" s="20"/>
      <c r="U538" s="15"/>
      <c r="V538" s="55"/>
      <c r="W538" s="56"/>
      <c r="X538" s="56"/>
      <c r="Y538" s="15"/>
      <c r="Z538" s="57"/>
      <c r="AA538" s="15"/>
      <c r="AB538" s="58"/>
      <c r="AC538" s="54"/>
      <c r="AD538" s="15"/>
      <c r="AE538" s="20"/>
      <c r="AF538" s="20"/>
      <c r="AG538" s="16"/>
      <c r="AH538" s="59">
        <f t="shared" si="8"/>
        <v>1900</v>
      </c>
      <c r="AI538" s="59" t="str">
        <f>IF(Tabelle1[[#This Row],[Uhrzeit von]]="","",Tabelle1[[#This Row],[Uhrzeit bis]]-Tabelle1[[#This Row],[Uhrzeit von]])</f>
        <v/>
      </c>
    </row>
    <row r="539" spans="1:35" x14ac:dyDescent="0.25">
      <c r="A539" s="23" t="str">
        <f>IF(Tabelle1[[#This Row],[Unternehmen]]="","",A538+1)</f>
        <v/>
      </c>
      <c r="B5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39" s="15"/>
      <c r="D539" s="20"/>
      <c r="E539" s="54"/>
      <c r="F539" s="54"/>
      <c r="G539" s="20"/>
      <c r="H539" s="76"/>
      <c r="I539" s="54"/>
      <c r="J539" s="20" t="str">
        <f>IF(I539="","",IFERROR(VLOOKUP(I539,Gemeindeverzeichnis!$P$2:$Q$2188,2,FALSE),"Ort bitte manuell eintragen"))</f>
        <v/>
      </c>
      <c r="K539" s="15"/>
      <c r="L539" s="54"/>
      <c r="M539" s="54"/>
      <c r="N539" s="75"/>
      <c r="O539" s="54"/>
      <c r="P539" s="54" t="str">
        <f>IF(O539="","",IFERROR(VLOOKUP(O539,Gemeindeverzeichnis!$P$2:$Q$2188,2,FALSE),"Ort bitte manuell eintragen"))</f>
        <v/>
      </c>
      <c r="Q539" s="15"/>
      <c r="R539" s="20"/>
      <c r="S539" s="44"/>
      <c r="T539" s="20"/>
      <c r="U539" s="15"/>
      <c r="V539" s="55"/>
      <c r="W539" s="56"/>
      <c r="X539" s="56"/>
      <c r="Y539" s="15"/>
      <c r="Z539" s="57"/>
      <c r="AA539" s="15"/>
      <c r="AB539" s="58"/>
      <c r="AC539" s="54"/>
      <c r="AD539" s="15"/>
      <c r="AE539" s="20"/>
      <c r="AF539" s="20"/>
      <c r="AG539" s="16"/>
      <c r="AH539" s="59">
        <f t="shared" si="8"/>
        <v>1900</v>
      </c>
      <c r="AI539" s="59" t="str">
        <f>IF(Tabelle1[[#This Row],[Uhrzeit von]]="","",Tabelle1[[#This Row],[Uhrzeit bis]]-Tabelle1[[#This Row],[Uhrzeit von]])</f>
        <v/>
      </c>
    </row>
    <row r="540" spans="1:35" x14ac:dyDescent="0.25">
      <c r="A540" s="23" t="str">
        <f>IF(Tabelle1[[#This Row],[Unternehmen]]="","",A539+1)</f>
        <v/>
      </c>
      <c r="B5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0" s="15"/>
      <c r="D540" s="20"/>
      <c r="E540" s="54"/>
      <c r="F540" s="54"/>
      <c r="G540" s="20"/>
      <c r="H540" s="76"/>
      <c r="I540" s="54"/>
      <c r="J540" s="20" t="str">
        <f>IF(I540="","",IFERROR(VLOOKUP(I540,Gemeindeverzeichnis!$P$2:$Q$2188,2,FALSE),"Ort bitte manuell eintragen"))</f>
        <v/>
      </c>
      <c r="K540" s="15"/>
      <c r="L540" s="54"/>
      <c r="M540" s="54"/>
      <c r="N540" s="75"/>
      <c r="O540" s="54"/>
      <c r="P540" s="54" t="str">
        <f>IF(O540="","",IFERROR(VLOOKUP(O540,Gemeindeverzeichnis!$P$2:$Q$2188,2,FALSE),"Ort bitte manuell eintragen"))</f>
        <v/>
      </c>
      <c r="Q540" s="15"/>
      <c r="R540" s="20"/>
      <c r="S540" s="44"/>
      <c r="T540" s="20"/>
      <c r="U540" s="15"/>
      <c r="V540" s="55"/>
      <c r="W540" s="56"/>
      <c r="X540" s="56"/>
      <c r="Y540" s="15"/>
      <c r="Z540" s="57"/>
      <c r="AA540" s="15"/>
      <c r="AB540" s="58"/>
      <c r="AC540" s="54"/>
      <c r="AD540" s="15"/>
      <c r="AE540" s="20"/>
      <c r="AF540" s="20"/>
      <c r="AG540" s="16"/>
      <c r="AH540" s="59">
        <f t="shared" si="8"/>
        <v>1900</v>
      </c>
      <c r="AI540" s="59" t="str">
        <f>IF(Tabelle1[[#This Row],[Uhrzeit von]]="","",Tabelle1[[#This Row],[Uhrzeit bis]]-Tabelle1[[#This Row],[Uhrzeit von]])</f>
        <v/>
      </c>
    </row>
    <row r="541" spans="1:35" x14ac:dyDescent="0.25">
      <c r="A541" s="23" t="str">
        <f>IF(Tabelle1[[#This Row],[Unternehmen]]="","",A540+1)</f>
        <v/>
      </c>
      <c r="B5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1" s="15"/>
      <c r="D541" s="20"/>
      <c r="E541" s="54"/>
      <c r="F541" s="54"/>
      <c r="G541" s="20"/>
      <c r="H541" s="76"/>
      <c r="I541" s="54"/>
      <c r="J541" s="20" t="str">
        <f>IF(I541="","",IFERROR(VLOOKUP(I541,Gemeindeverzeichnis!$P$2:$Q$2188,2,FALSE),"Ort bitte manuell eintragen"))</f>
        <v/>
      </c>
      <c r="K541" s="15"/>
      <c r="L541" s="54"/>
      <c r="M541" s="54"/>
      <c r="N541" s="75"/>
      <c r="O541" s="54"/>
      <c r="P541" s="54" t="str">
        <f>IF(O541="","",IFERROR(VLOOKUP(O541,Gemeindeverzeichnis!$P$2:$Q$2188,2,FALSE),"Ort bitte manuell eintragen"))</f>
        <v/>
      </c>
      <c r="Q541" s="15"/>
      <c r="R541" s="20"/>
      <c r="S541" s="44"/>
      <c r="T541" s="20"/>
      <c r="U541" s="15"/>
      <c r="V541" s="55"/>
      <c r="W541" s="56"/>
      <c r="X541" s="56"/>
      <c r="Y541" s="15"/>
      <c r="Z541" s="57"/>
      <c r="AA541" s="15"/>
      <c r="AB541" s="58"/>
      <c r="AC541" s="54"/>
      <c r="AD541" s="15"/>
      <c r="AE541" s="20"/>
      <c r="AF541" s="20"/>
      <c r="AG541" s="16"/>
      <c r="AH541" s="59">
        <f t="shared" si="8"/>
        <v>1900</v>
      </c>
      <c r="AI541" s="59" t="str">
        <f>IF(Tabelle1[[#This Row],[Uhrzeit von]]="","",Tabelle1[[#This Row],[Uhrzeit bis]]-Tabelle1[[#This Row],[Uhrzeit von]])</f>
        <v/>
      </c>
    </row>
    <row r="542" spans="1:35" x14ac:dyDescent="0.25">
      <c r="A542" s="23" t="str">
        <f>IF(Tabelle1[[#This Row],[Unternehmen]]="","",A541+1)</f>
        <v/>
      </c>
      <c r="B5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2" s="15"/>
      <c r="D542" s="20"/>
      <c r="E542" s="54"/>
      <c r="F542" s="54"/>
      <c r="G542" s="20"/>
      <c r="H542" s="76"/>
      <c r="I542" s="54"/>
      <c r="J542" s="20" t="str">
        <f>IF(I542="","",IFERROR(VLOOKUP(I542,Gemeindeverzeichnis!$P$2:$Q$2188,2,FALSE),"Ort bitte manuell eintragen"))</f>
        <v/>
      </c>
      <c r="K542" s="15"/>
      <c r="L542" s="54"/>
      <c r="M542" s="54"/>
      <c r="N542" s="75"/>
      <c r="O542" s="54"/>
      <c r="P542" s="54" t="str">
        <f>IF(O542="","",IFERROR(VLOOKUP(O542,Gemeindeverzeichnis!$P$2:$Q$2188,2,FALSE),"Ort bitte manuell eintragen"))</f>
        <v/>
      </c>
      <c r="Q542" s="15"/>
      <c r="R542" s="20"/>
      <c r="S542" s="44"/>
      <c r="T542" s="20"/>
      <c r="U542" s="15"/>
      <c r="V542" s="55"/>
      <c r="W542" s="56"/>
      <c r="X542" s="56"/>
      <c r="Y542" s="15"/>
      <c r="Z542" s="57"/>
      <c r="AA542" s="15"/>
      <c r="AB542" s="58"/>
      <c r="AC542" s="54"/>
      <c r="AD542" s="15"/>
      <c r="AE542" s="20"/>
      <c r="AF542" s="20"/>
      <c r="AG542" s="16"/>
      <c r="AH542" s="59">
        <f t="shared" si="8"/>
        <v>1900</v>
      </c>
      <c r="AI542" s="59" t="str">
        <f>IF(Tabelle1[[#This Row],[Uhrzeit von]]="","",Tabelle1[[#This Row],[Uhrzeit bis]]-Tabelle1[[#This Row],[Uhrzeit von]])</f>
        <v/>
      </c>
    </row>
    <row r="543" spans="1:35" x14ac:dyDescent="0.25">
      <c r="A543" s="23" t="str">
        <f>IF(Tabelle1[[#This Row],[Unternehmen]]="","",A542+1)</f>
        <v/>
      </c>
      <c r="B5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3" s="15"/>
      <c r="D543" s="20"/>
      <c r="E543" s="54"/>
      <c r="F543" s="54"/>
      <c r="G543" s="20"/>
      <c r="H543" s="76"/>
      <c r="I543" s="54"/>
      <c r="J543" s="20" t="str">
        <f>IF(I543="","",IFERROR(VLOOKUP(I543,Gemeindeverzeichnis!$P$2:$Q$2188,2,FALSE),"Ort bitte manuell eintragen"))</f>
        <v/>
      </c>
      <c r="K543" s="15"/>
      <c r="L543" s="54"/>
      <c r="M543" s="54"/>
      <c r="N543" s="75"/>
      <c r="O543" s="54"/>
      <c r="P543" s="54" t="str">
        <f>IF(O543="","",IFERROR(VLOOKUP(O543,Gemeindeverzeichnis!$P$2:$Q$2188,2,FALSE),"Ort bitte manuell eintragen"))</f>
        <v/>
      </c>
      <c r="Q543" s="15"/>
      <c r="R543" s="20"/>
      <c r="S543" s="44"/>
      <c r="T543" s="20"/>
      <c r="U543" s="15"/>
      <c r="V543" s="55"/>
      <c r="W543" s="56"/>
      <c r="X543" s="56"/>
      <c r="Y543" s="15"/>
      <c r="Z543" s="57"/>
      <c r="AA543" s="15"/>
      <c r="AB543" s="58"/>
      <c r="AC543" s="54"/>
      <c r="AD543" s="15"/>
      <c r="AE543" s="20"/>
      <c r="AF543" s="20"/>
      <c r="AG543" s="16"/>
      <c r="AH543" s="59">
        <f t="shared" si="8"/>
        <v>1900</v>
      </c>
      <c r="AI543" s="59" t="str">
        <f>IF(Tabelle1[[#This Row],[Uhrzeit von]]="","",Tabelle1[[#This Row],[Uhrzeit bis]]-Tabelle1[[#This Row],[Uhrzeit von]])</f>
        <v/>
      </c>
    </row>
    <row r="544" spans="1:35" x14ac:dyDescent="0.25">
      <c r="A544" s="23" t="str">
        <f>IF(Tabelle1[[#This Row],[Unternehmen]]="","",A543+1)</f>
        <v/>
      </c>
      <c r="B5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4" s="15"/>
      <c r="D544" s="20"/>
      <c r="E544" s="54"/>
      <c r="F544" s="54"/>
      <c r="G544" s="20"/>
      <c r="H544" s="76"/>
      <c r="I544" s="54"/>
      <c r="J544" s="20" t="str">
        <f>IF(I544="","",IFERROR(VLOOKUP(I544,Gemeindeverzeichnis!$P$2:$Q$2188,2,FALSE),"Ort bitte manuell eintragen"))</f>
        <v/>
      </c>
      <c r="K544" s="15"/>
      <c r="L544" s="54"/>
      <c r="M544" s="54"/>
      <c r="N544" s="75"/>
      <c r="O544" s="54"/>
      <c r="P544" s="54" t="str">
        <f>IF(O544="","",IFERROR(VLOOKUP(O544,Gemeindeverzeichnis!$P$2:$Q$2188,2,FALSE),"Ort bitte manuell eintragen"))</f>
        <v/>
      </c>
      <c r="Q544" s="15"/>
      <c r="R544" s="20"/>
      <c r="S544" s="44"/>
      <c r="T544" s="20"/>
      <c r="U544" s="15"/>
      <c r="V544" s="55"/>
      <c r="W544" s="56"/>
      <c r="X544" s="56"/>
      <c r="Y544" s="15"/>
      <c r="Z544" s="57"/>
      <c r="AA544" s="15"/>
      <c r="AB544" s="58"/>
      <c r="AC544" s="54"/>
      <c r="AD544" s="15"/>
      <c r="AE544" s="20"/>
      <c r="AF544" s="20"/>
      <c r="AG544" s="16"/>
      <c r="AH544" s="59">
        <f t="shared" si="8"/>
        <v>1900</v>
      </c>
      <c r="AI544" s="59" t="str">
        <f>IF(Tabelle1[[#This Row],[Uhrzeit von]]="","",Tabelle1[[#This Row],[Uhrzeit bis]]-Tabelle1[[#This Row],[Uhrzeit von]])</f>
        <v/>
      </c>
    </row>
    <row r="545" spans="1:35" x14ac:dyDescent="0.25">
      <c r="A545" s="23" t="str">
        <f>IF(Tabelle1[[#This Row],[Unternehmen]]="","",A544+1)</f>
        <v/>
      </c>
      <c r="B5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5" s="15"/>
      <c r="D545" s="20"/>
      <c r="E545" s="54"/>
      <c r="F545" s="54"/>
      <c r="G545" s="20"/>
      <c r="H545" s="76"/>
      <c r="I545" s="54"/>
      <c r="J545" s="20" t="str">
        <f>IF(I545="","",IFERROR(VLOOKUP(I545,Gemeindeverzeichnis!$P$2:$Q$2188,2,FALSE),"Ort bitte manuell eintragen"))</f>
        <v/>
      </c>
      <c r="K545" s="15"/>
      <c r="L545" s="54"/>
      <c r="M545" s="54"/>
      <c r="N545" s="75"/>
      <c r="O545" s="54"/>
      <c r="P545" s="54" t="str">
        <f>IF(O545="","",IFERROR(VLOOKUP(O545,Gemeindeverzeichnis!$P$2:$Q$2188,2,FALSE),"Ort bitte manuell eintragen"))</f>
        <v/>
      </c>
      <c r="Q545" s="15"/>
      <c r="R545" s="20"/>
      <c r="S545" s="44"/>
      <c r="T545" s="20"/>
      <c r="U545" s="15"/>
      <c r="V545" s="55"/>
      <c r="W545" s="56"/>
      <c r="X545" s="56"/>
      <c r="Y545" s="15"/>
      <c r="Z545" s="57"/>
      <c r="AA545" s="15"/>
      <c r="AB545" s="58"/>
      <c r="AC545" s="54"/>
      <c r="AD545" s="15"/>
      <c r="AE545" s="20"/>
      <c r="AF545" s="20"/>
      <c r="AG545" s="16"/>
      <c r="AH545" s="59">
        <f t="shared" si="8"/>
        <v>1900</v>
      </c>
      <c r="AI545" s="59" t="str">
        <f>IF(Tabelle1[[#This Row],[Uhrzeit von]]="","",Tabelle1[[#This Row],[Uhrzeit bis]]-Tabelle1[[#This Row],[Uhrzeit von]])</f>
        <v/>
      </c>
    </row>
    <row r="546" spans="1:35" x14ac:dyDescent="0.25">
      <c r="A546" s="23" t="str">
        <f>IF(Tabelle1[[#This Row],[Unternehmen]]="","",A545+1)</f>
        <v/>
      </c>
      <c r="B5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6" s="15"/>
      <c r="D546" s="20"/>
      <c r="E546" s="54"/>
      <c r="F546" s="54"/>
      <c r="G546" s="20"/>
      <c r="H546" s="76"/>
      <c r="I546" s="54"/>
      <c r="J546" s="20" t="str">
        <f>IF(I546="","",IFERROR(VLOOKUP(I546,Gemeindeverzeichnis!$P$2:$Q$2188,2,FALSE),"Ort bitte manuell eintragen"))</f>
        <v/>
      </c>
      <c r="K546" s="15"/>
      <c r="L546" s="54"/>
      <c r="M546" s="54"/>
      <c r="N546" s="75"/>
      <c r="O546" s="54"/>
      <c r="P546" s="54" t="str">
        <f>IF(O546="","",IFERROR(VLOOKUP(O546,Gemeindeverzeichnis!$P$2:$Q$2188,2,FALSE),"Ort bitte manuell eintragen"))</f>
        <v/>
      </c>
      <c r="Q546" s="15"/>
      <c r="R546" s="20"/>
      <c r="S546" s="44"/>
      <c r="T546" s="20"/>
      <c r="U546" s="15"/>
      <c r="V546" s="55"/>
      <c r="W546" s="56"/>
      <c r="X546" s="56"/>
      <c r="Y546" s="15"/>
      <c r="Z546" s="57"/>
      <c r="AA546" s="15"/>
      <c r="AB546" s="58"/>
      <c r="AC546" s="54"/>
      <c r="AD546" s="15"/>
      <c r="AE546" s="20"/>
      <c r="AF546" s="20"/>
      <c r="AG546" s="16"/>
      <c r="AH546" s="59">
        <f t="shared" si="8"/>
        <v>1900</v>
      </c>
      <c r="AI546" s="59" t="str">
        <f>IF(Tabelle1[[#This Row],[Uhrzeit von]]="","",Tabelle1[[#This Row],[Uhrzeit bis]]-Tabelle1[[#This Row],[Uhrzeit von]])</f>
        <v/>
      </c>
    </row>
    <row r="547" spans="1:35" x14ac:dyDescent="0.25">
      <c r="A547" s="23" t="str">
        <f>IF(Tabelle1[[#This Row],[Unternehmen]]="","",A546+1)</f>
        <v/>
      </c>
      <c r="B5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7" s="15"/>
      <c r="D547" s="20"/>
      <c r="E547" s="54"/>
      <c r="F547" s="54"/>
      <c r="G547" s="20"/>
      <c r="H547" s="76"/>
      <c r="I547" s="54"/>
      <c r="J547" s="20" t="str">
        <f>IF(I547="","",IFERROR(VLOOKUP(I547,Gemeindeverzeichnis!$P$2:$Q$2188,2,FALSE),"Ort bitte manuell eintragen"))</f>
        <v/>
      </c>
      <c r="K547" s="15"/>
      <c r="L547" s="54"/>
      <c r="M547" s="54"/>
      <c r="N547" s="75"/>
      <c r="O547" s="54"/>
      <c r="P547" s="54" t="str">
        <f>IF(O547="","",IFERROR(VLOOKUP(O547,Gemeindeverzeichnis!$P$2:$Q$2188,2,FALSE),"Ort bitte manuell eintragen"))</f>
        <v/>
      </c>
      <c r="Q547" s="15"/>
      <c r="R547" s="20"/>
      <c r="S547" s="44"/>
      <c r="T547" s="20"/>
      <c r="U547" s="15"/>
      <c r="V547" s="55"/>
      <c r="W547" s="56"/>
      <c r="X547" s="56"/>
      <c r="Y547" s="15"/>
      <c r="Z547" s="57"/>
      <c r="AA547" s="15"/>
      <c r="AB547" s="58"/>
      <c r="AC547" s="54"/>
      <c r="AD547" s="15"/>
      <c r="AE547" s="20"/>
      <c r="AF547" s="20"/>
      <c r="AG547" s="16"/>
      <c r="AH547" s="59">
        <f t="shared" si="8"/>
        <v>1900</v>
      </c>
      <c r="AI547" s="59" t="str">
        <f>IF(Tabelle1[[#This Row],[Uhrzeit von]]="","",Tabelle1[[#This Row],[Uhrzeit bis]]-Tabelle1[[#This Row],[Uhrzeit von]])</f>
        <v/>
      </c>
    </row>
    <row r="548" spans="1:35" x14ac:dyDescent="0.25">
      <c r="A548" s="23" t="str">
        <f>IF(Tabelle1[[#This Row],[Unternehmen]]="","",A547+1)</f>
        <v/>
      </c>
      <c r="B5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8" s="15"/>
      <c r="D548" s="20"/>
      <c r="E548" s="54"/>
      <c r="F548" s="54"/>
      <c r="G548" s="20"/>
      <c r="H548" s="76"/>
      <c r="I548" s="54"/>
      <c r="J548" s="20" t="str">
        <f>IF(I548="","",IFERROR(VLOOKUP(I548,Gemeindeverzeichnis!$P$2:$Q$2188,2,FALSE),"Ort bitte manuell eintragen"))</f>
        <v/>
      </c>
      <c r="K548" s="15"/>
      <c r="L548" s="54"/>
      <c r="M548" s="54"/>
      <c r="N548" s="75"/>
      <c r="O548" s="54"/>
      <c r="P548" s="54" t="str">
        <f>IF(O548="","",IFERROR(VLOOKUP(O548,Gemeindeverzeichnis!$P$2:$Q$2188,2,FALSE),"Ort bitte manuell eintragen"))</f>
        <v/>
      </c>
      <c r="Q548" s="15"/>
      <c r="R548" s="20"/>
      <c r="S548" s="44"/>
      <c r="T548" s="20"/>
      <c r="U548" s="15"/>
      <c r="V548" s="55"/>
      <c r="W548" s="56"/>
      <c r="X548" s="56"/>
      <c r="Y548" s="15"/>
      <c r="Z548" s="57"/>
      <c r="AA548" s="15"/>
      <c r="AB548" s="58"/>
      <c r="AC548" s="54"/>
      <c r="AD548" s="15"/>
      <c r="AE548" s="20"/>
      <c r="AF548" s="20"/>
      <c r="AG548" s="16"/>
      <c r="AH548" s="59">
        <f t="shared" si="8"/>
        <v>1900</v>
      </c>
      <c r="AI548" s="59" t="str">
        <f>IF(Tabelle1[[#This Row],[Uhrzeit von]]="","",Tabelle1[[#This Row],[Uhrzeit bis]]-Tabelle1[[#This Row],[Uhrzeit von]])</f>
        <v/>
      </c>
    </row>
    <row r="549" spans="1:35" x14ac:dyDescent="0.25">
      <c r="A549" s="23" t="str">
        <f>IF(Tabelle1[[#This Row],[Unternehmen]]="","",A548+1)</f>
        <v/>
      </c>
      <c r="B5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49" s="15"/>
      <c r="D549" s="20"/>
      <c r="E549" s="54"/>
      <c r="F549" s="54"/>
      <c r="G549" s="20"/>
      <c r="H549" s="76"/>
      <c r="I549" s="54"/>
      <c r="J549" s="20" t="str">
        <f>IF(I549="","",IFERROR(VLOOKUP(I549,Gemeindeverzeichnis!$P$2:$Q$2188,2,FALSE),"Ort bitte manuell eintragen"))</f>
        <v/>
      </c>
      <c r="K549" s="15"/>
      <c r="L549" s="54"/>
      <c r="M549" s="54"/>
      <c r="N549" s="75"/>
      <c r="O549" s="54"/>
      <c r="P549" s="54" t="str">
        <f>IF(O549="","",IFERROR(VLOOKUP(O549,Gemeindeverzeichnis!$P$2:$Q$2188,2,FALSE),"Ort bitte manuell eintragen"))</f>
        <v/>
      </c>
      <c r="Q549" s="15"/>
      <c r="R549" s="20"/>
      <c r="S549" s="44"/>
      <c r="T549" s="20"/>
      <c r="U549" s="15"/>
      <c r="V549" s="55"/>
      <c r="W549" s="56"/>
      <c r="X549" s="56"/>
      <c r="Y549" s="15"/>
      <c r="Z549" s="57"/>
      <c r="AA549" s="15"/>
      <c r="AB549" s="58"/>
      <c r="AC549" s="54"/>
      <c r="AD549" s="15"/>
      <c r="AE549" s="20"/>
      <c r="AF549" s="20"/>
      <c r="AG549" s="16"/>
      <c r="AH549" s="59">
        <f t="shared" si="8"/>
        <v>1900</v>
      </c>
      <c r="AI549" s="59" t="str">
        <f>IF(Tabelle1[[#This Row],[Uhrzeit von]]="","",Tabelle1[[#This Row],[Uhrzeit bis]]-Tabelle1[[#This Row],[Uhrzeit von]])</f>
        <v/>
      </c>
    </row>
    <row r="550" spans="1:35" x14ac:dyDescent="0.25">
      <c r="A550" s="23" t="str">
        <f>IF(Tabelle1[[#This Row],[Unternehmen]]="","",A549+1)</f>
        <v/>
      </c>
      <c r="B5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0" s="15"/>
      <c r="D550" s="20"/>
      <c r="E550" s="54"/>
      <c r="F550" s="54"/>
      <c r="G550" s="20"/>
      <c r="H550" s="76"/>
      <c r="I550" s="54"/>
      <c r="J550" s="20" t="str">
        <f>IF(I550="","",IFERROR(VLOOKUP(I550,Gemeindeverzeichnis!$P$2:$Q$2188,2,FALSE),"Ort bitte manuell eintragen"))</f>
        <v/>
      </c>
      <c r="K550" s="15"/>
      <c r="L550" s="54"/>
      <c r="M550" s="54"/>
      <c r="N550" s="75"/>
      <c r="O550" s="54"/>
      <c r="P550" s="54" t="str">
        <f>IF(O550="","",IFERROR(VLOOKUP(O550,Gemeindeverzeichnis!$P$2:$Q$2188,2,FALSE),"Ort bitte manuell eintragen"))</f>
        <v/>
      </c>
      <c r="Q550" s="15"/>
      <c r="R550" s="20"/>
      <c r="S550" s="44"/>
      <c r="T550" s="20"/>
      <c r="U550" s="15"/>
      <c r="V550" s="55"/>
      <c r="W550" s="56"/>
      <c r="X550" s="56"/>
      <c r="Y550" s="15"/>
      <c r="Z550" s="57"/>
      <c r="AA550" s="15"/>
      <c r="AB550" s="58"/>
      <c r="AC550" s="54"/>
      <c r="AD550" s="15"/>
      <c r="AE550" s="20"/>
      <c r="AF550" s="20"/>
      <c r="AG550" s="16"/>
      <c r="AH550" s="59">
        <f t="shared" si="8"/>
        <v>1900</v>
      </c>
      <c r="AI550" s="59" t="str">
        <f>IF(Tabelle1[[#This Row],[Uhrzeit von]]="","",Tabelle1[[#This Row],[Uhrzeit bis]]-Tabelle1[[#This Row],[Uhrzeit von]])</f>
        <v/>
      </c>
    </row>
    <row r="551" spans="1:35" x14ac:dyDescent="0.25">
      <c r="A551" s="23" t="str">
        <f>IF(Tabelle1[[#This Row],[Unternehmen]]="","",A550+1)</f>
        <v/>
      </c>
      <c r="B5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1" s="15"/>
      <c r="D551" s="20"/>
      <c r="E551" s="54"/>
      <c r="F551" s="54"/>
      <c r="G551" s="20"/>
      <c r="H551" s="76"/>
      <c r="I551" s="54"/>
      <c r="J551" s="20" t="str">
        <f>IF(I551="","",IFERROR(VLOOKUP(I551,Gemeindeverzeichnis!$P$2:$Q$2188,2,FALSE),"Ort bitte manuell eintragen"))</f>
        <v/>
      </c>
      <c r="K551" s="15"/>
      <c r="L551" s="54"/>
      <c r="M551" s="54"/>
      <c r="N551" s="75"/>
      <c r="O551" s="54"/>
      <c r="P551" s="54" t="str">
        <f>IF(O551="","",IFERROR(VLOOKUP(O551,Gemeindeverzeichnis!$P$2:$Q$2188,2,FALSE),"Ort bitte manuell eintragen"))</f>
        <v/>
      </c>
      <c r="Q551" s="15"/>
      <c r="R551" s="20"/>
      <c r="S551" s="44"/>
      <c r="T551" s="20"/>
      <c r="U551" s="15"/>
      <c r="V551" s="55"/>
      <c r="W551" s="56"/>
      <c r="X551" s="56"/>
      <c r="Y551" s="15"/>
      <c r="Z551" s="57"/>
      <c r="AA551" s="15"/>
      <c r="AB551" s="58"/>
      <c r="AC551" s="54"/>
      <c r="AD551" s="15"/>
      <c r="AE551" s="20"/>
      <c r="AF551" s="20"/>
      <c r="AG551" s="16"/>
      <c r="AH551" s="59">
        <f t="shared" si="8"/>
        <v>1900</v>
      </c>
      <c r="AI551" s="59" t="str">
        <f>IF(Tabelle1[[#This Row],[Uhrzeit von]]="","",Tabelle1[[#This Row],[Uhrzeit bis]]-Tabelle1[[#This Row],[Uhrzeit von]])</f>
        <v/>
      </c>
    </row>
    <row r="552" spans="1:35" x14ac:dyDescent="0.25">
      <c r="A552" s="23" t="str">
        <f>IF(Tabelle1[[#This Row],[Unternehmen]]="","",A551+1)</f>
        <v/>
      </c>
      <c r="B5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2" s="15"/>
      <c r="D552" s="20"/>
      <c r="E552" s="54"/>
      <c r="F552" s="54"/>
      <c r="G552" s="20"/>
      <c r="H552" s="76"/>
      <c r="I552" s="54"/>
      <c r="J552" s="20" t="str">
        <f>IF(I552="","",IFERROR(VLOOKUP(I552,Gemeindeverzeichnis!$P$2:$Q$2188,2,FALSE),"Ort bitte manuell eintragen"))</f>
        <v/>
      </c>
      <c r="K552" s="15"/>
      <c r="L552" s="54"/>
      <c r="M552" s="54"/>
      <c r="N552" s="75"/>
      <c r="O552" s="54"/>
      <c r="P552" s="54" t="str">
        <f>IF(O552="","",IFERROR(VLOOKUP(O552,Gemeindeverzeichnis!$P$2:$Q$2188,2,FALSE),"Ort bitte manuell eintragen"))</f>
        <v/>
      </c>
      <c r="Q552" s="15"/>
      <c r="R552" s="20"/>
      <c r="S552" s="44"/>
      <c r="T552" s="20"/>
      <c r="U552" s="15"/>
      <c r="V552" s="55"/>
      <c r="W552" s="56"/>
      <c r="X552" s="56"/>
      <c r="Y552" s="15"/>
      <c r="Z552" s="57"/>
      <c r="AA552" s="15"/>
      <c r="AB552" s="58"/>
      <c r="AC552" s="54"/>
      <c r="AD552" s="15"/>
      <c r="AE552" s="20"/>
      <c r="AF552" s="20"/>
      <c r="AG552" s="16"/>
      <c r="AH552" s="59">
        <f t="shared" si="8"/>
        <v>1900</v>
      </c>
      <c r="AI552" s="59" t="str">
        <f>IF(Tabelle1[[#This Row],[Uhrzeit von]]="","",Tabelle1[[#This Row],[Uhrzeit bis]]-Tabelle1[[#This Row],[Uhrzeit von]])</f>
        <v/>
      </c>
    </row>
    <row r="553" spans="1:35" x14ac:dyDescent="0.25">
      <c r="A553" s="23" t="str">
        <f>IF(Tabelle1[[#This Row],[Unternehmen]]="","",A552+1)</f>
        <v/>
      </c>
      <c r="B5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3" s="15"/>
      <c r="D553" s="20"/>
      <c r="E553" s="54"/>
      <c r="F553" s="54"/>
      <c r="G553" s="20"/>
      <c r="H553" s="76"/>
      <c r="I553" s="54"/>
      <c r="J553" s="20" t="str">
        <f>IF(I553="","",IFERROR(VLOOKUP(I553,Gemeindeverzeichnis!$P$2:$Q$2188,2,FALSE),"Ort bitte manuell eintragen"))</f>
        <v/>
      </c>
      <c r="K553" s="15"/>
      <c r="L553" s="54"/>
      <c r="M553" s="54"/>
      <c r="N553" s="75"/>
      <c r="O553" s="54"/>
      <c r="P553" s="54" t="str">
        <f>IF(O553="","",IFERROR(VLOOKUP(O553,Gemeindeverzeichnis!$P$2:$Q$2188,2,FALSE),"Ort bitte manuell eintragen"))</f>
        <v/>
      </c>
      <c r="Q553" s="15"/>
      <c r="R553" s="20"/>
      <c r="S553" s="44"/>
      <c r="T553" s="20"/>
      <c r="U553" s="15"/>
      <c r="V553" s="55"/>
      <c r="W553" s="56"/>
      <c r="X553" s="56"/>
      <c r="Y553" s="15"/>
      <c r="Z553" s="57"/>
      <c r="AA553" s="15"/>
      <c r="AB553" s="58"/>
      <c r="AC553" s="54"/>
      <c r="AD553" s="15"/>
      <c r="AE553" s="20"/>
      <c r="AF553" s="20"/>
      <c r="AG553" s="16"/>
      <c r="AH553" s="59">
        <f t="shared" si="8"/>
        <v>1900</v>
      </c>
      <c r="AI553" s="59" t="str">
        <f>IF(Tabelle1[[#This Row],[Uhrzeit von]]="","",Tabelle1[[#This Row],[Uhrzeit bis]]-Tabelle1[[#This Row],[Uhrzeit von]])</f>
        <v/>
      </c>
    </row>
    <row r="554" spans="1:35" x14ac:dyDescent="0.25">
      <c r="A554" s="23" t="str">
        <f>IF(Tabelle1[[#This Row],[Unternehmen]]="","",A553+1)</f>
        <v/>
      </c>
      <c r="B5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4" s="15"/>
      <c r="D554" s="20"/>
      <c r="E554" s="54"/>
      <c r="F554" s="54"/>
      <c r="G554" s="20"/>
      <c r="H554" s="76"/>
      <c r="I554" s="54"/>
      <c r="J554" s="20" t="str">
        <f>IF(I554="","",IFERROR(VLOOKUP(I554,Gemeindeverzeichnis!$P$2:$Q$2188,2,FALSE),"Ort bitte manuell eintragen"))</f>
        <v/>
      </c>
      <c r="K554" s="15"/>
      <c r="L554" s="54"/>
      <c r="M554" s="54"/>
      <c r="N554" s="75"/>
      <c r="O554" s="54"/>
      <c r="P554" s="54" t="str">
        <f>IF(O554="","",IFERROR(VLOOKUP(O554,Gemeindeverzeichnis!$P$2:$Q$2188,2,FALSE),"Ort bitte manuell eintragen"))</f>
        <v/>
      </c>
      <c r="Q554" s="15"/>
      <c r="R554" s="20"/>
      <c r="S554" s="44"/>
      <c r="T554" s="20"/>
      <c r="U554" s="15"/>
      <c r="V554" s="55"/>
      <c r="W554" s="56"/>
      <c r="X554" s="56"/>
      <c r="Y554" s="15"/>
      <c r="Z554" s="57"/>
      <c r="AA554" s="15"/>
      <c r="AB554" s="58"/>
      <c r="AC554" s="54"/>
      <c r="AD554" s="15"/>
      <c r="AE554" s="20"/>
      <c r="AF554" s="20"/>
      <c r="AG554" s="16"/>
      <c r="AH554" s="59">
        <f t="shared" si="8"/>
        <v>1900</v>
      </c>
      <c r="AI554" s="59" t="str">
        <f>IF(Tabelle1[[#This Row],[Uhrzeit von]]="","",Tabelle1[[#This Row],[Uhrzeit bis]]-Tabelle1[[#This Row],[Uhrzeit von]])</f>
        <v/>
      </c>
    </row>
    <row r="555" spans="1:35" x14ac:dyDescent="0.25">
      <c r="A555" s="23" t="str">
        <f>IF(Tabelle1[[#This Row],[Unternehmen]]="","",A554+1)</f>
        <v/>
      </c>
      <c r="B5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5" s="15"/>
      <c r="D555" s="20"/>
      <c r="E555" s="54"/>
      <c r="F555" s="54"/>
      <c r="G555" s="20"/>
      <c r="H555" s="76"/>
      <c r="I555" s="54"/>
      <c r="J555" s="20" t="str">
        <f>IF(I555="","",IFERROR(VLOOKUP(I555,Gemeindeverzeichnis!$P$2:$Q$2188,2,FALSE),"Ort bitte manuell eintragen"))</f>
        <v/>
      </c>
      <c r="K555" s="15"/>
      <c r="L555" s="54"/>
      <c r="M555" s="54"/>
      <c r="N555" s="75"/>
      <c r="O555" s="54"/>
      <c r="P555" s="54" t="str">
        <f>IF(O555="","",IFERROR(VLOOKUP(O555,Gemeindeverzeichnis!$P$2:$Q$2188,2,FALSE),"Ort bitte manuell eintragen"))</f>
        <v/>
      </c>
      <c r="Q555" s="15"/>
      <c r="R555" s="20"/>
      <c r="S555" s="44"/>
      <c r="T555" s="20"/>
      <c r="U555" s="15"/>
      <c r="V555" s="55"/>
      <c r="W555" s="56"/>
      <c r="X555" s="56"/>
      <c r="Y555" s="15"/>
      <c r="Z555" s="57"/>
      <c r="AA555" s="15"/>
      <c r="AB555" s="58"/>
      <c r="AC555" s="54"/>
      <c r="AD555" s="15"/>
      <c r="AE555" s="20"/>
      <c r="AF555" s="20"/>
      <c r="AG555" s="16"/>
      <c r="AH555" s="59">
        <f t="shared" si="8"/>
        <v>1900</v>
      </c>
      <c r="AI555" s="59" t="str">
        <f>IF(Tabelle1[[#This Row],[Uhrzeit von]]="","",Tabelle1[[#This Row],[Uhrzeit bis]]-Tabelle1[[#This Row],[Uhrzeit von]])</f>
        <v/>
      </c>
    </row>
    <row r="556" spans="1:35" x14ac:dyDescent="0.25">
      <c r="A556" s="23" t="str">
        <f>IF(Tabelle1[[#This Row],[Unternehmen]]="","",A555+1)</f>
        <v/>
      </c>
      <c r="B5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6" s="15"/>
      <c r="D556" s="20"/>
      <c r="E556" s="54"/>
      <c r="F556" s="54"/>
      <c r="G556" s="20"/>
      <c r="H556" s="76"/>
      <c r="I556" s="54"/>
      <c r="J556" s="20" t="str">
        <f>IF(I556="","",IFERROR(VLOOKUP(I556,Gemeindeverzeichnis!$P$2:$Q$2188,2,FALSE),"Ort bitte manuell eintragen"))</f>
        <v/>
      </c>
      <c r="K556" s="15"/>
      <c r="L556" s="54"/>
      <c r="M556" s="54"/>
      <c r="N556" s="75"/>
      <c r="O556" s="54"/>
      <c r="P556" s="54" t="str">
        <f>IF(O556="","",IFERROR(VLOOKUP(O556,Gemeindeverzeichnis!$P$2:$Q$2188,2,FALSE),"Ort bitte manuell eintragen"))</f>
        <v/>
      </c>
      <c r="Q556" s="15"/>
      <c r="R556" s="20"/>
      <c r="S556" s="44"/>
      <c r="T556" s="20"/>
      <c r="U556" s="15"/>
      <c r="V556" s="55"/>
      <c r="W556" s="56"/>
      <c r="X556" s="56"/>
      <c r="Y556" s="15"/>
      <c r="Z556" s="57"/>
      <c r="AA556" s="15"/>
      <c r="AB556" s="58"/>
      <c r="AC556" s="54"/>
      <c r="AD556" s="15"/>
      <c r="AE556" s="20"/>
      <c r="AF556" s="20"/>
      <c r="AG556" s="16"/>
      <c r="AH556" s="59">
        <f t="shared" si="8"/>
        <v>1900</v>
      </c>
      <c r="AI556" s="59" t="str">
        <f>IF(Tabelle1[[#This Row],[Uhrzeit von]]="","",Tabelle1[[#This Row],[Uhrzeit bis]]-Tabelle1[[#This Row],[Uhrzeit von]])</f>
        <v/>
      </c>
    </row>
    <row r="557" spans="1:35" x14ac:dyDescent="0.25">
      <c r="A557" s="23" t="str">
        <f>IF(Tabelle1[[#This Row],[Unternehmen]]="","",A556+1)</f>
        <v/>
      </c>
      <c r="B5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7" s="15"/>
      <c r="D557" s="20"/>
      <c r="E557" s="54"/>
      <c r="F557" s="54"/>
      <c r="G557" s="20"/>
      <c r="H557" s="76"/>
      <c r="I557" s="54"/>
      <c r="J557" s="20" t="str">
        <f>IF(I557="","",IFERROR(VLOOKUP(I557,Gemeindeverzeichnis!$P$2:$Q$2188,2,FALSE),"Ort bitte manuell eintragen"))</f>
        <v/>
      </c>
      <c r="K557" s="15"/>
      <c r="L557" s="54"/>
      <c r="M557" s="54"/>
      <c r="N557" s="75"/>
      <c r="O557" s="54"/>
      <c r="P557" s="54" t="str">
        <f>IF(O557="","",IFERROR(VLOOKUP(O557,Gemeindeverzeichnis!$P$2:$Q$2188,2,FALSE),"Ort bitte manuell eintragen"))</f>
        <v/>
      </c>
      <c r="Q557" s="15"/>
      <c r="R557" s="20"/>
      <c r="S557" s="44"/>
      <c r="T557" s="20"/>
      <c r="U557" s="15"/>
      <c r="V557" s="55"/>
      <c r="W557" s="56"/>
      <c r="X557" s="56"/>
      <c r="Y557" s="15"/>
      <c r="Z557" s="57"/>
      <c r="AA557" s="15"/>
      <c r="AB557" s="58"/>
      <c r="AC557" s="54"/>
      <c r="AD557" s="15"/>
      <c r="AE557" s="20"/>
      <c r="AF557" s="20"/>
      <c r="AG557" s="16"/>
      <c r="AH557" s="59">
        <f t="shared" si="8"/>
        <v>1900</v>
      </c>
      <c r="AI557" s="59" t="str">
        <f>IF(Tabelle1[[#This Row],[Uhrzeit von]]="","",Tabelle1[[#This Row],[Uhrzeit bis]]-Tabelle1[[#This Row],[Uhrzeit von]])</f>
        <v/>
      </c>
    </row>
    <row r="558" spans="1:35" x14ac:dyDescent="0.25">
      <c r="A558" s="23" t="str">
        <f>IF(Tabelle1[[#This Row],[Unternehmen]]="","",A557+1)</f>
        <v/>
      </c>
      <c r="B5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8" s="15"/>
      <c r="D558" s="20"/>
      <c r="E558" s="54"/>
      <c r="F558" s="54"/>
      <c r="G558" s="20"/>
      <c r="H558" s="76"/>
      <c r="I558" s="54"/>
      <c r="J558" s="20" t="str">
        <f>IF(I558="","",IFERROR(VLOOKUP(I558,Gemeindeverzeichnis!$P$2:$Q$2188,2,FALSE),"Ort bitte manuell eintragen"))</f>
        <v/>
      </c>
      <c r="K558" s="15"/>
      <c r="L558" s="54"/>
      <c r="M558" s="54"/>
      <c r="N558" s="75"/>
      <c r="O558" s="54"/>
      <c r="P558" s="54" t="str">
        <f>IF(O558="","",IFERROR(VLOOKUP(O558,Gemeindeverzeichnis!$P$2:$Q$2188,2,FALSE),"Ort bitte manuell eintragen"))</f>
        <v/>
      </c>
      <c r="Q558" s="15"/>
      <c r="R558" s="20"/>
      <c r="S558" s="44"/>
      <c r="T558" s="20"/>
      <c r="U558" s="15"/>
      <c r="V558" s="55"/>
      <c r="W558" s="56"/>
      <c r="X558" s="56"/>
      <c r="Y558" s="15"/>
      <c r="Z558" s="57"/>
      <c r="AA558" s="15"/>
      <c r="AB558" s="58"/>
      <c r="AC558" s="54"/>
      <c r="AD558" s="15"/>
      <c r="AE558" s="20"/>
      <c r="AF558" s="20"/>
      <c r="AG558" s="16"/>
      <c r="AH558" s="59">
        <f t="shared" si="8"/>
        <v>1900</v>
      </c>
      <c r="AI558" s="59" t="str">
        <f>IF(Tabelle1[[#This Row],[Uhrzeit von]]="","",Tabelle1[[#This Row],[Uhrzeit bis]]-Tabelle1[[#This Row],[Uhrzeit von]])</f>
        <v/>
      </c>
    </row>
    <row r="559" spans="1:35" x14ac:dyDescent="0.25">
      <c r="A559" s="23" t="str">
        <f>IF(Tabelle1[[#This Row],[Unternehmen]]="","",A558+1)</f>
        <v/>
      </c>
      <c r="B5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59" s="15"/>
      <c r="D559" s="20"/>
      <c r="E559" s="54"/>
      <c r="F559" s="54"/>
      <c r="G559" s="20"/>
      <c r="H559" s="76"/>
      <c r="I559" s="54"/>
      <c r="J559" s="20" t="str">
        <f>IF(I559="","",IFERROR(VLOOKUP(I559,Gemeindeverzeichnis!$P$2:$Q$2188,2,FALSE),"Ort bitte manuell eintragen"))</f>
        <v/>
      </c>
      <c r="K559" s="15"/>
      <c r="L559" s="54"/>
      <c r="M559" s="54"/>
      <c r="N559" s="75"/>
      <c r="O559" s="54"/>
      <c r="P559" s="54" t="str">
        <f>IF(O559="","",IFERROR(VLOOKUP(O559,Gemeindeverzeichnis!$P$2:$Q$2188,2,FALSE),"Ort bitte manuell eintragen"))</f>
        <v/>
      </c>
      <c r="Q559" s="15"/>
      <c r="R559" s="20"/>
      <c r="S559" s="44"/>
      <c r="T559" s="20"/>
      <c r="U559" s="15"/>
      <c r="V559" s="55"/>
      <c r="W559" s="56"/>
      <c r="X559" s="56"/>
      <c r="Y559" s="15"/>
      <c r="Z559" s="57"/>
      <c r="AA559" s="15"/>
      <c r="AB559" s="58"/>
      <c r="AC559" s="54"/>
      <c r="AD559" s="15"/>
      <c r="AE559" s="20"/>
      <c r="AF559" s="20"/>
      <c r="AG559" s="16"/>
      <c r="AH559" s="59">
        <f t="shared" si="8"/>
        <v>1900</v>
      </c>
      <c r="AI559" s="59" t="str">
        <f>IF(Tabelle1[[#This Row],[Uhrzeit von]]="","",Tabelle1[[#This Row],[Uhrzeit bis]]-Tabelle1[[#This Row],[Uhrzeit von]])</f>
        <v/>
      </c>
    </row>
    <row r="560" spans="1:35" x14ac:dyDescent="0.25">
      <c r="A560" s="23" t="str">
        <f>IF(Tabelle1[[#This Row],[Unternehmen]]="","",A559+1)</f>
        <v/>
      </c>
      <c r="B5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0" s="15"/>
      <c r="D560" s="20"/>
      <c r="E560" s="54"/>
      <c r="F560" s="54"/>
      <c r="G560" s="20"/>
      <c r="H560" s="76"/>
      <c r="I560" s="54"/>
      <c r="J560" s="20" t="str">
        <f>IF(I560="","",IFERROR(VLOOKUP(I560,Gemeindeverzeichnis!$P$2:$Q$2188,2,FALSE),"Ort bitte manuell eintragen"))</f>
        <v/>
      </c>
      <c r="K560" s="15"/>
      <c r="L560" s="54"/>
      <c r="M560" s="54"/>
      <c r="N560" s="75"/>
      <c r="O560" s="54"/>
      <c r="P560" s="54" t="str">
        <f>IF(O560="","",IFERROR(VLOOKUP(O560,Gemeindeverzeichnis!$P$2:$Q$2188,2,FALSE),"Ort bitte manuell eintragen"))</f>
        <v/>
      </c>
      <c r="Q560" s="15"/>
      <c r="R560" s="20"/>
      <c r="S560" s="44"/>
      <c r="T560" s="20"/>
      <c r="U560" s="15"/>
      <c r="V560" s="55"/>
      <c r="W560" s="56"/>
      <c r="X560" s="56"/>
      <c r="Y560" s="15"/>
      <c r="Z560" s="57"/>
      <c r="AA560" s="15"/>
      <c r="AB560" s="58"/>
      <c r="AC560" s="54"/>
      <c r="AD560" s="15"/>
      <c r="AE560" s="20"/>
      <c r="AF560" s="20"/>
      <c r="AG560" s="16"/>
      <c r="AH560" s="59">
        <f t="shared" si="8"/>
        <v>1900</v>
      </c>
      <c r="AI560" s="59" t="str">
        <f>IF(Tabelle1[[#This Row],[Uhrzeit von]]="","",Tabelle1[[#This Row],[Uhrzeit bis]]-Tabelle1[[#This Row],[Uhrzeit von]])</f>
        <v/>
      </c>
    </row>
    <row r="561" spans="1:35" x14ac:dyDescent="0.25">
      <c r="A561" s="23" t="str">
        <f>IF(Tabelle1[[#This Row],[Unternehmen]]="","",A560+1)</f>
        <v/>
      </c>
      <c r="B5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1" s="15"/>
      <c r="D561" s="20"/>
      <c r="E561" s="54"/>
      <c r="F561" s="54"/>
      <c r="G561" s="20"/>
      <c r="H561" s="76"/>
      <c r="I561" s="54"/>
      <c r="J561" s="20" t="str">
        <f>IF(I561="","",IFERROR(VLOOKUP(I561,Gemeindeverzeichnis!$P$2:$Q$2188,2,FALSE),"Ort bitte manuell eintragen"))</f>
        <v/>
      </c>
      <c r="K561" s="15"/>
      <c r="L561" s="54"/>
      <c r="M561" s="54"/>
      <c r="N561" s="75"/>
      <c r="O561" s="54"/>
      <c r="P561" s="54" t="str">
        <f>IF(O561="","",IFERROR(VLOOKUP(O561,Gemeindeverzeichnis!$P$2:$Q$2188,2,FALSE),"Ort bitte manuell eintragen"))</f>
        <v/>
      </c>
      <c r="Q561" s="15"/>
      <c r="R561" s="20"/>
      <c r="S561" s="44"/>
      <c r="T561" s="20"/>
      <c r="U561" s="15"/>
      <c r="V561" s="55"/>
      <c r="W561" s="56"/>
      <c r="X561" s="56"/>
      <c r="Y561" s="15"/>
      <c r="Z561" s="57"/>
      <c r="AA561" s="15"/>
      <c r="AB561" s="58"/>
      <c r="AC561" s="54"/>
      <c r="AD561" s="15"/>
      <c r="AE561" s="20"/>
      <c r="AF561" s="20"/>
      <c r="AG561" s="16"/>
      <c r="AH561" s="59">
        <f t="shared" si="8"/>
        <v>1900</v>
      </c>
      <c r="AI561" s="59" t="str">
        <f>IF(Tabelle1[[#This Row],[Uhrzeit von]]="","",Tabelle1[[#This Row],[Uhrzeit bis]]-Tabelle1[[#This Row],[Uhrzeit von]])</f>
        <v/>
      </c>
    </row>
    <row r="562" spans="1:35" x14ac:dyDescent="0.25">
      <c r="A562" s="23" t="str">
        <f>IF(Tabelle1[[#This Row],[Unternehmen]]="","",A561+1)</f>
        <v/>
      </c>
      <c r="B5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2" s="15"/>
      <c r="D562" s="20"/>
      <c r="E562" s="54"/>
      <c r="F562" s="54"/>
      <c r="G562" s="20"/>
      <c r="H562" s="76"/>
      <c r="I562" s="54"/>
      <c r="J562" s="20" t="str">
        <f>IF(I562="","",IFERROR(VLOOKUP(I562,Gemeindeverzeichnis!$P$2:$Q$2188,2,FALSE),"Ort bitte manuell eintragen"))</f>
        <v/>
      </c>
      <c r="K562" s="15"/>
      <c r="L562" s="54"/>
      <c r="M562" s="54"/>
      <c r="N562" s="75"/>
      <c r="O562" s="54"/>
      <c r="P562" s="54" t="str">
        <f>IF(O562="","",IFERROR(VLOOKUP(O562,Gemeindeverzeichnis!$P$2:$Q$2188,2,FALSE),"Ort bitte manuell eintragen"))</f>
        <v/>
      </c>
      <c r="Q562" s="15"/>
      <c r="R562" s="20"/>
      <c r="S562" s="44"/>
      <c r="T562" s="20"/>
      <c r="U562" s="15"/>
      <c r="V562" s="55"/>
      <c r="W562" s="56"/>
      <c r="X562" s="56"/>
      <c r="Y562" s="15"/>
      <c r="Z562" s="57"/>
      <c r="AA562" s="15"/>
      <c r="AB562" s="58"/>
      <c r="AC562" s="54"/>
      <c r="AD562" s="15"/>
      <c r="AE562" s="20"/>
      <c r="AF562" s="20"/>
      <c r="AG562" s="16"/>
      <c r="AH562" s="59">
        <f t="shared" si="8"/>
        <v>1900</v>
      </c>
      <c r="AI562" s="59" t="str">
        <f>IF(Tabelle1[[#This Row],[Uhrzeit von]]="","",Tabelle1[[#This Row],[Uhrzeit bis]]-Tabelle1[[#This Row],[Uhrzeit von]])</f>
        <v/>
      </c>
    </row>
    <row r="563" spans="1:35" x14ac:dyDescent="0.25">
      <c r="A563" s="23" t="str">
        <f>IF(Tabelle1[[#This Row],[Unternehmen]]="","",A562+1)</f>
        <v/>
      </c>
      <c r="B5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3" s="15"/>
      <c r="D563" s="20"/>
      <c r="E563" s="54"/>
      <c r="F563" s="54"/>
      <c r="G563" s="20"/>
      <c r="H563" s="76"/>
      <c r="I563" s="54"/>
      <c r="J563" s="20" t="str">
        <f>IF(I563="","",IFERROR(VLOOKUP(I563,Gemeindeverzeichnis!$P$2:$Q$2188,2,FALSE),"Ort bitte manuell eintragen"))</f>
        <v/>
      </c>
      <c r="K563" s="15"/>
      <c r="L563" s="54"/>
      <c r="M563" s="54"/>
      <c r="N563" s="75"/>
      <c r="O563" s="54"/>
      <c r="P563" s="54" t="str">
        <f>IF(O563="","",IFERROR(VLOOKUP(O563,Gemeindeverzeichnis!$P$2:$Q$2188,2,FALSE),"Ort bitte manuell eintragen"))</f>
        <v/>
      </c>
      <c r="Q563" s="15"/>
      <c r="R563" s="20"/>
      <c r="S563" s="44"/>
      <c r="T563" s="20"/>
      <c r="U563" s="15"/>
      <c r="V563" s="55"/>
      <c r="W563" s="56"/>
      <c r="X563" s="56"/>
      <c r="Y563" s="15"/>
      <c r="Z563" s="57"/>
      <c r="AA563" s="15"/>
      <c r="AB563" s="58"/>
      <c r="AC563" s="54"/>
      <c r="AD563" s="15"/>
      <c r="AE563" s="20"/>
      <c r="AF563" s="20"/>
      <c r="AG563" s="16"/>
      <c r="AH563" s="59">
        <f t="shared" si="8"/>
        <v>1900</v>
      </c>
      <c r="AI563" s="59" t="str">
        <f>IF(Tabelle1[[#This Row],[Uhrzeit von]]="","",Tabelle1[[#This Row],[Uhrzeit bis]]-Tabelle1[[#This Row],[Uhrzeit von]])</f>
        <v/>
      </c>
    </row>
    <row r="564" spans="1:35" x14ac:dyDescent="0.25">
      <c r="A564" s="23" t="str">
        <f>IF(Tabelle1[[#This Row],[Unternehmen]]="","",A563+1)</f>
        <v/>
      </c>
      <c r="B5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4" s="15"/>
      <c r="D564" s="20"/>
      <c r="E564" s="54"/>
      <c r="F564" s="54"/>
      <c r="G564" s="20"/>
      <c r="H564" s="76"/>
      <c r="I564" s="54"/>
      <c r="J564" s="20" t="str">
        <f>IF(I564="","",IFERROR(VLOOKUP(I564,Gemeindeverzeichnis!$P$2:$Q$2188,2,FALSE),"Ort bitte manuell eintragen"))</f>
        <v/>
      </c>
      <c r="K564" s="15"/>
      <c r="L564" s="54"/>
      <c r="M564" s="54"/>
      <c r="N564" s="75"/>
      <c r="O564" s="54"/>
      <c r="P564" s="54" t="str">
        <f>IF(O564="","",IFERROR(VLOOKUP(O564,Gemeindeverzeichnis!$P$2:$Q$2188,2,FALSE),"Ort bitte manuell eintragen"))</f>
        <v/>
      </c>
      <c r="Q564" s="15"/>
      <c r="R564" s="20"/>
      <c r="S564" s="44"/>
      <c r="T564" s="20"/>
      <c r="U564" s="15"/>
      <c r="V564" s="55"/>
      <c r="W564" s="56"/>
      <c r="X564" s="56"/>
      <c r="Y564" s="15"/>
      <c r="Z564" s="57"/>
      <c r="AA564" s="15"/>
      <c r="AB564" s="58"/>
      <c r="AC564" s="54"/>
      <c r="AD564" s="15"/>
      <c r="AE564" s="20"/>
      <c r="AF564" s="20"/>
      <c r="AG564" s="16"/>
      <c r="AH564" s="59">
        <f t="shared" si="8"/>
        <v>1900</v>
      </c>
      <c r="AI564" s="59" t="str">
        <f>IF(Tabelle1[[#This Row],[Uhrzeit von]]="","",Tabelle1[[#This Row],[Uhrzeit bis]]-Tabelle1[[#This Row],[Uhrzeit von]])</f>
        <v/>
      </c>
    </row>
    <row r="565" spans="1:35" x14ac:dyDescent="0.25">
      <c r="A565" s="23" t="str">
        <f>IF(Tabelle1[[#This Row],[Unternehmen]]="","",A564+1)</f>
        <v/>
      </c>
      <c r="B5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5" s="15"/>
      <c r="D565" s="20"/>
      <c r="E565" s="54"/>
      <c r="F565" s="54"/>
      <c r="G565" s="20"/>
      <c r="H565" s="76"/>
      <c r="I565" s="54"/>
      <c r="J565" s="20" t="str">
        <f>IF(I565="","",IFERROR(VLOOKUP(I565,Gemeindeverzeichnis!$P$2:$Q$2188,2,FALSE),"Ort bitte manuell eintragen"))</f>
        <v/>
      </c>
      <c r="K565" s="15"/>
      <c r="L565" s="54"/>
      <c r="M565" s="54"/>
      <c r="N565" s="75"/>
      <c r="O565" s="54"/>
      <c r="P565" s="54" t="str">
        <f>IF(O565="","",IFERROR(VLOOKUP(O565,Gemeindeverzeichnis!$P$2:$Q$2188,2,FALSE),"Ort bitte manuell eintragen"))</f>
        <v/>
      </c>
      <c r="Q565" s="15"/>
      <c r="R565" s="20"/>
      <c r="S565" s="44"/>
      <c r="T565" s="20"/>
      <c r="U565" s="15"/>
      <c r="V565" s="55"/>
      <c r="W565" s="56"/>
      <c r="X565" s="56"/>
      <c r="Y565" s="15"/>
      <c r="Z565" s="57"/>
      <c r="AA565" s="15"/>
      <c r="AB565" s="58"/>
      <c r="AC565" s="54"/>
      <c r="AD565" s="15"/>
      <c r="AE565" s="20"/>
      <c r="AF565" s="20"/>
      <c r="AG565" s="16"/>
      <c r="AH565" s="59">
        <f t="shared" si="8"/>
        <v>1900</v>
      </c>
      <c r="AI565" s="59" t="str">
        <f>IF(Tabelle1[[#This Row],[Uhrzeit von]]="","",Tabelle1[[#This Row],[Uhrzeit bis]]-Tabelle1[[#This Row],[Uhrzeit von]])</f>
        <v/>
      </c>
    </row>
    <row r="566" spans="1:35" x14ac:dyDescent="0.25">
      <c r="A566" s="23" t="str">
        <f>IF(Tabelle1[[#This Row],[Unternehmen]]="","",A565+1)</f>
        <v/>
      </c>
      <c r="B5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6" s="15"/>
      <c r="D566" s="20"/>
      <c r="E566" s="54"/>
      <c r="F566" s="54"/>
      <c r="G566" s="20"/>
      <c r="H566" s="76"/>
      <c r="I566" s="54"/>
      <c r="J566" s="20" t="str">
        <f>IF(I566="","",IFERROR(VLOOKUP(I566,Gemeindeverzeichnis!$P$2:$Q$2188,2,FALSE),"Ort bitte manuell eintragen"))</f>
        <v/>
      </c>
      <c r="K566" s="15"/>
      <c r="L566" s="54"/>
      <c r="M566" s="54"/>
      <c r="N566" s="75"/>
      <c r="O566" s="54"/>
      <c r="P566" s="54" t="str">
        <f>IF(O566="","",IFERROR(VLOOKUP(O566,Gemeindeverzeichnis!$P$2:$Q$2188,2,FALSE),"Ort bitte manuell eintragen"))</f>
        <v/>
      </c>
      <c r="Q566" s="15"/>
      <c r="R566" s="20"/>
      <c r="S566" s="44"/>
      <c r="T566" s="20"/>
      <c r="U566" s="15"/>
      <c r="V566" s="55"/>
      <c r="W566" s="56"/>
      <c r="X566" s="56"/>
      <c r="Y566" s="15"/>
      <c r="Z566" s="57"/>
      <c r="AA566" s="15"/>
      <c r="AB566" s="58"/>
      <c r="AC566" s="54"/>
      <c r="AD566" s="15"/>
      <c r="AE566" s="20"/>
      <c r="AF566" s="20"/>
      <c r="AG566" s="16"/>
      <c r="AH566" s="59">
        <f t="shared" si="8"/>
        <v>1900</v>
      </c>
      <c r="AI566" s="59" t="str">
        <f>IF(Tabelle1[[#This Row],[Uhrzeit von]]="","",Tabelle1[[#This Row],[Uhrzeit bis]]-Tabelle1[[#This Row],[Uhrzeit von]])</f>
        <v/>
      </c>
    </row>
    <row r="567" spans="1:35" x14ac:dyDescent="0.25">
      <c r="A567" s="23" t="str">
        <f>IF(Tabelle1[[#This Row],[Unternehmen]]="","",A566+1)</f>
        <v/>
      </c>
      <c r="B5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7" s="15"/>
      <c r="D567" s="20"/>
      <c r="E567" s="54"/>
      <c r="F567" s="54"/>
      <c r="G567" s="20"/>
      <c r="H567" s="76"/>
      <c r="I567" s="54"/>
      <c r="J567" s="20" t="str">
        <f>IF(I567="","",IFERROR(VLOOKUP(I567,Gemeindeverzeichnis!$P$2:$Q$2188,2,FALSE),"Ort bitte manuell eintragen"))</f>
        <v/>
      </c>
      <c r="K567" s="15"/>
      <c r="L567" s="54"/>
      <c r="M567" s="54"/>
      <c r="N567" s="75"/>
      <c r="O567" s="54"/>
      <c r="P567" s="54" t="str">
        <f>IF(O567="","",IFERROR(VLOOKUP(O567,Gemeindeverzeichnis!$P$2:$Q$2188,2,FALSE),"Ort bitte manuell eintragen"))</f>
        <v/>
      </c>
      <c r="Q567" s="15"/>
      <c r="R567" s="20"/>
      <c r="S567" s="44"/>
      <c r="T567" s="20"/>
      <c r="U567" s="15"/>
      <c r="V567" s="55"/>
      <c r="W567" s="56"/>
      <c r="X567" s="56"/>
      <c r="Y567" s="15"/>
      <c r="Z567" s="57"/>
      <c r="AA567" s="15"/>
      <c r="AB567" s="58"/>
      <c r="AC567" s="54"/>
      <c r="AD567" s="15"/>
      <c r="AE567" s="20"/>
      <c r="AF567" s="20"/>
      <c r="AG567" s="16"/>
      <c r="AH567" s="59">
        <f t="shared" si="8"/>
        <v>1900</v>
      </c>
      <c r="AI567" s="59" t="str">
        <f>IF(Tabelle1[[#This Row],[Uhrzeit von]]="","",Tabelle1[[#This Row],[Uhrzeit bis]]-Tabelle1[[#This Row],[Uhrzeit von]])</f>
        <v/>
      </c>
    </row>
    <row r="568" spans="1:35" x14ac:dyDescent="0.25">
      <c r="A568" s="23" t="str">
        <f>IF(Tabelle1[[#This Row],[Unternehmen]]="","",A567+1)</f>
        <v/>
      </c>
      <c r="B5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8" s="15"/>
      <c r="D568" s="20"/>
      <c r="E568" s="54"/>
      <c r="F568" s="54"/>
      <c r="G568" s="20"/>
      <c r="H568" s="76"/>
      <c r="I568" s="54"/>
      <c r="J568" s="20" t="str">
        <f>IF(I568="","",IFERROR(VLOOKUP(I568,Gemeindeverzeichnis!$P$2:$Q$2188,2,FALSE),"Ort bitte manuell eintragen"))</f>
        <v/>
      </c>
      <c r="K568" s="15"/>
      <c r="L568" s="54"/>
      <c r="M568" s="54"/>
      <c r="N568" s="75"/>
      <c r="O568" s="54"/>
      <c r="P568" s="54" t="str">
        <f>IF(O568="","",IFERROR(VLOOKUP(O568,Gemeindeverzeichnis!$P$2:$Q$2188,2,FALSE),"Ort bitte manuell eintragen"))</f>
        <v/>
      </c>
      <c r="Q568" s="15"/>
      <c r="R568" s="20"/>
      <c r="S568" s="44"/>
      <c r="T568" s="20"/>
      <c r="U568" s="15"/>
      <c r="V568" s="55"/>
      <c r="W568" s="56"/>
      <c r="X568" s="56"/>
      <c r="Y568" s="15"/>
      <c r="Z568" s="57"/>
      <c r="AA568" s="15"/>
      <c r="AB568" s="58"/>
      <c r="AC568" s="54"/>
      <c r="AD568" s="15"/>
      <c r="AE568" s="20"/>
      <c r="AF568" s="20"/>
      <c r="AG568" s="16"/>
      <c r="AH568" s="59">
        <f t="shared" si="8"/>
        <v>1900</v>
      </c>
      <c r="AI568" s="59" t="str">
        <f>IF(Tabelle1[[#This Row],[Uhrzeit von]]="","",Tabelle1[[#This Row],[Uhrzeit bis]]-Tabelle1[[#This Row],[Uhrzeit von]])</f>
        <v/>
      </c>
    </row>
    <row r="569" spans="1:35" x14ac:dyDescent="0.25">
      <c r="A569" s="23" t="str">
        <f>IF(Tabelle1[[#This Row],[Unternehmen]]="","",A568+1)</f>
        <v/>
      </c>
      <c r="B5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69" s="15"/>
      <c r="D569" s="20"/>
      <c r="E569" s="54"/>
      <c r="F569" s="54"/>
      <c r="G569" s="20"/>
      <c r="H569" s="76"/>
      <c r="I569" s="54"/>
      <c r="J569" s="20" t="str">
        <f>IF(I569="","",IFERROR(VLOOKUP(I569,Gemeindeverzeichnis!$P$2:$Q$2188,2,FALSE),"Ort bitte manuell eintragen"))</f>
        <v/>
      </c>
      <c r="K569" s="15"/>
      <c r="L569" s="54"/>
      <c r="M569" s="54"/>
      <c r="N569" s="75"/>
      <c r="O569" s="54"/>
      <c r="P569" s="54" t="str">
        <f>IF(O569="","",IFERROR(VLOOKUP(O569,Gemeindeverzeichnis!$P$2:$Q$2188,2,FALSE),"Ort bitte manuell eintragen"))</f>
        <v/>
      </c>
      <c r="Q569" s="15"/>
      <c r="R569" s="20"/>
      <c r="S569" s="44"/>
      <c r="T569" s="20"/>
      <c r="U569" s="15"/>
      <c r="V569" s="55"/>
      <c r="W569" s="56"/>
      <c r="X569" s="56"/>
      <c r="Y569" s="15"/>
      <c r="Z569" s="57"/>
      <c r="AA569" s="15"/>
      <c r="AB569" s="58"/>
      <c r="AC569" s="54"/>
      <c r="AD569" s="15"/>
      <c r="AE569" s="20"/>
      <c r="AF569" s="20"/>
      <c r="AG569" s="16"/>
      <c r="AH569" s="59">
        <f t="shared" si="8"/>
        <v>1900</v>
      </c>
      <c r="AI569" s="59" t="str">
        <f>IF(Tabelle1[[#This Row],[Uhrzeit von]]="","",Tabelle1[[#This Row],[Uhrzeit bis]]-Tabelle1[[#This Row],[Uhrzeit von]])</f>
        <v/>
      </c>
    </row>
    <row r="570" spans="1:35" x14ac:dyDescent="0.25">
      <c r="A570" s="23" t="str">
        <f>IF(Tabelle1[[#This Row],[Unternehmen]]="","",A569+1)</f>
        <v/>
      </c>
      <c r="B5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0" s="15"/>
      <c r="D570" s="20"/>
      <c r="E570" s="54"/>
      <c r="F570" s="54"/>
      <c r="G570" s="20"/>
      <c r="H570" s="76"/>
      <c r="I570" s="54"/>
      <c r="J570" s="20" t="str">
        <f>IF(I570="","",IFERROR(VLOOKUP(I570,Gemeindeverzeichnis!$P$2:$Q$2188,2,FALSE),"Ort bitte manuell eintragen"))</f>
        <v/>
      </c>
      <c r="K570" s="15"/>
      <c r="L570" s="54"/>
      <c r="M570" s="54"/>
      <c r="N570" s="75"/>
      <c r="O570" s="54"/>
      <c r="P570" s="54" t="str">
        <f>IF(O570="","",IFERROR(VLOOKUP(O570,Gemeindeverzeichnis!$P$2:$Q$2188,2,FALSE),"Ort bitte manuell eintragen"))</f>
        <v/>
      </c>
      <c r="Q570" s="15"/>
      <c r="R570" s="20"/>
      <c r="S570" s="44"/>
      <c r="T570" s="20"/>
      <c r="U570" s="15"/>
      <c r="V570" s="55"/>
      <c r="W570" s="56"/>
      <c r="X570" s="56"/>
      <c r="Y570" s="15"/>
      <c r="Z570" s="57"/>
      <c r="AA570" s="15"/>
      <c r="AB570" s="58"/>
      <c r="AC570" s="54"/>
      <c r="AD570" s="15"/>
      <c r="AE570" s="20"/>
      <c r="AF570" s="20"/>
      <c r="AG570" s="16"/>
      <c r="AH570" s="59">
        <f t="shared" si="8"/>
        <v>1900</v>
      </c>
      <c r="AI570" s="59" t="str">
        <f>IF(Tabelle1[[#This Row],[Uhrzeit von]]="","",Tabelle1[[#This Row],[Uhrzeit bis]]-Tabelle1[[#This Row],[Uhrzeit von]])</f>
        <v/>
      </c>
    </row>
    <row r="571" spans="1:35" x14ac:dyDescent="0.25">
      <c r="A571" s="23" t="str">
        <f>IF(Tabelle1[[#This Row],[Unternehmen]]="","",A570+1)</f>
        <v/>
      </c>
      <c r="B5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1" s="15"/>
      <c r="D571" s="20"/>
      <c r="E571" s="54"/>
      <c r="F571" s="54"/>
      <c r="G571" s="20"/>
      <c r="H571" s="76"/>
      <c r="I571" s="54"/>
      <c r="J571" s="20" t="str">
        <f>IF(I571="","",IFERROR(VLOOKUP(I571,Gemeindeverzeichnis!$P$2:$Q$2188,2,FALSE),"Ort bitte manuell eintragen"))</f>
        <v/>
      </c>
      <c r="K571" s="15"/>
      <c r="L571" s="54"/>
      <c r="M571" s="54"/>
      <c r="N571" s="75"/>
      <c r="O571" s="54"/>
      <c r="P571" s="54" t="str">
        <f>IF(O571="","",IFERROR(VLOOKUP(O571,Gemeindeverzeichnis!$P$2:$Q$2188,2,FALSE),"Ort bitte manuell eintragen"))</f>
        <v/>
      </c>
      <c r="Q571" s="15"/>
      <c r="R571" s="20"/>
      <c r="S571" s="44"/>
      <c r="T571" s="20"/>
      <c r="U571" s="15"/>
      <c r="V571" s="55"/>
      <c r="W571" s="56"/>
      <c r="X571" s="56"/>
      <c r="Y571" s="15"/>
      <c r="Z571" s="57"/>
      <c r="AA571" s="15"/>
      <c r="AB571" s="58"/>
      <c r="AC571" s="54"/>
      <c r="AD571" s="15"/>
      <c r="AE571" s="20"/>
      <c r="AF571" s="20"/>
      <c r="AG571" s="16"/>
      <c r="AH571" s="59">
        <f t="shared" si="8"/>
        <v>1900</v>
      </c>
      <c r="AI571" s="59" t="str">
        <f>IF(Tabelle1[[#This Row],[Uhrzeit von]]="","",Tabelle1[[#This Row],[Uhrzeit bis]]-Tabelle1[[#This Row],[Uhrzeit von]])</f>
        <v/>
      </c>
    </row>
    <row r="572" spans="1:35" x14ac:dyDescent="0.25">
      <c r="A572" s="23" t="str">
        <f>IF(Tabelle1[[#This Row],[Unternehmen]]="","",A571+1)</f>
        <v/>
      </c>
      <c r="B5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2" s="15"/>
      <c r="D572" s="20"/>
      <c r="E572" s="54"/>
      <c r="F572" s="54"/>
      <c r="G572" s="20"/>
      <c r="H572" s="76"/>
      <c r="I572" s="54"/>
      <c r="J572" s="20" t="str">
        <f>IF(I572="","",IFERROR(VLOOKUP(I572,Gemeindeverzeichnis!$P$2:$Q$2188,2,FALSE),"Ort bitte manuell eintragen"))</f>
        <v/>
      </c>
      <c r="K572" s="15"/>
      <c r="L572" s="54"/>
      <c r="M572" s="54"/>
      <c r="N572" s="75"/>
      <c r="O572" s="54"/>
      <c r="P572" s="54" t="str">
        <f>IF(O572="","",IFERROR(VLOOKUP(O572,Gemeindeverzeichnis!$P$2:$Q$2188,2,FALSE),"Ort bitte manuell eintragen"))</f>
        <v/>
      </c>
      <c r="Q572" s="15"/>
      <c r="R572" s="20"/>
      <c r="S572" s="44"/>
      <c r="T572" s="20"/>
      <c r="U572" s="15"/>
      <c r="V572" s="55"/>
      <c r="W572" s="56"/>
      <c r="X572" s="56"/>
      <c r="Y572" s="15"/>
      <c r="Z572" s="57"/>
      <c r="AA572" s="15"/>
      <c r="AB572" s="58"/>
      <c r="AC572" s="54"/>
      <c r="AD572" s="15"/>
      <c r="AE572" s="20"/>
      <c r="AF572" s="20"/>
      <c r="AG572" s="16"/>
      <c r="AH572" s="59">
        <f t="shared" si="8"/>
        <v>1900</v>
      </c>
      <c r="AI572" s="59" t="str">
        <f>IF(Tabelle1[[#This Row],[Uhrzeit von]]="","",Tabelle1[[#This Row],[Uhrzeit bis]]-Tabelle1[[#This Row],[Uhrzeit von]])</f>
        <v/>
      </c>
    </row>
    <row r="573" spans="1:35" x14ac:dyDescent="0.25">
      <c r="A573" s="23" t="str">
        <f>IF(Tabelle1[[#This Row],[Unternehmen]]="","",A572+1)</f>
        <v/>
      </c>
      <c r="B5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3" s="15"/>
      <c r="D573" s="20"/>
      <c r="E573" s="54"/>
      <c r="F573" s="54"/>
      <c r="G573" s="20"/>
      <c r="H573" s="76"/>
      <c r="I573" s="54"/>
      <c r="J573" s="20" t="str">
        <f>IF(I573="","",IFERROR(VLOOKUP(I573,Gemeindeverzeichnis!$P$2:$Q$2188,2,FALSE),"Ort bitte manuell eintragen"))</f>
        <v/>
      </c>
      <c r="K573" s="15"/>
      <c r="L573" s="54"/>
      <c r="M573" s="54"/>
      <c r="N573" s="75"/>
      <c r="O573" s="54"/>
      <c r="P573" s="54" t="str">
        <f>IF(O573="","",IFERROR(VLOOKUP(O573,Gemeindeverzeichnis!$P$2:$Q$2188,2,FALSE),"Ort bitte manuell eintragen"))</f>
        <v/>
      </c>
      <c r="Q573" s="15"/>
      <c r="R573" s="20"/>
      <c r="S573" s="44"/>
      <c r="T573" s="20"/>
      <c r="U573" s="15"/>
      <c r="V573" s="55"/>
      <c r="W573" s="56"/>
      <c r="X573" s="56"/>
      <c r="Y573" s="15"/>
      <c r="Z573" s="57"/>
      <c r="AA573" s="15"/>
      <c r="AB573" s="58"/>
      <c r="AC573" s="54"/>
      <c r="AD573" s="15"/>
      <c r="AE573" s="20"/>
      <c r="AF573" s="20"/>
      <c r="AG573" s="16"/>
      <c r="AH573" s="59">
        <f t="shared" si="8"/>
        <v>1900</v>
      </c>
      <c r="AI573" s="59" t="str">
        <f>IF(Tabelle1[[#This Row],[Uhrzeit von]]="","",Tabelle1[[#This Row],[Uhrzeit bis]]-Tabelle1[[#This Row],[Uhrzeit von]])</f>
        <v/>
      </c>
    </row>
    <row r="574" spans="1:35" x14ac:dyDescent="0.25">
      <c r="A574" s="23" t="str">
        <f>IF(Tabelle1[[#This Row],[Unternehmen]]="","",A573+1)</f>
        <v/>
      </c>
      <c r="B5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4" s="15"/>
      <c r="D574" s="20"/>
      <c r="E574" s="54"/>
      <c r="F574" s="54"/>
      <c r="G574" s="20"/>
      <c r="H574" s="76"/>
      <c r="I574" s="54"/>
      <c r="J574" s="20" t="str">
        <f>IF(I574="","",IFERROR(VLOOKUP(I574,Gemeindeverzeichnis!$P$2:$Q$2188,2,FALSE),"Ort bitte manuell eintragen"))</f>
        <v/>
      </c>
      <c r="K574" s="15"/>
      <c r="L574" s="54"/>
      <c r="M574" s="54"/>
      <c r="N574" s="75"/>
      <c r="O574" s="54"/>
      <c r="P574" s="54" t="str">
        <f>IF(O574="","",IFERROR(VLOOKUP(O574,Gemeindeverzeichnis!$P$2:$Q$2188,2,FALSE),"Ort bitte manuell eintragen"))</f>
        <v/>
      </c>
      <c r="Q574" s="15"/>
      <c r="R574" s="20"/>
      <c r="S574" s="44"/>
      <c r="T574" s="20"/>
      <c r="U574" s="15"/>
      <c r="V574" s="55"/>
      <c r="W574" s="56"/>
      <c r="X574" s="56"/>
      <c r="Y574" s="15"/>
      <c r="Z574" s="57"/>
      <c r="AA574" s="15"/>
      <c r="AB574" s="58"/>
      <c r="AC574" s="54"/>
      <c r="AD574" s="15"/>
      <c r="AE574" s="20"/>
      <c r="AF574" s="20"/>
      <c r="AG574" s="16"/>
      <c r="AH574" s="59">
        <f t="shared" si="8"/>
        <v>1900</v>
      </c>
      <c r="AI574" s="59" t="str">
        <f>IF(Tabelle1[[#This Row],[Uhrzeit von]]="","",Tabelle1[[#This Row],[Uhrzeit bis]]-Tabelle1[[#This Row],[Uhrzeit von]])</f>
        <v/>
      </c>
    </row>
    <row r="575" spans="1:35" x14ac:dyDescent="0.25">
      <c r="A575" s="23" t="str">
        <f>IF(Tabelle1[[#This Row],[Unternehmen]]="","",A574+1)</f>
        <v/>
      </c>
      <c r="B5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5" s="15"/>
      <c r="D575" s="20"/>
      <c r="E575" s="54"/>
      <c r="F575" s="54"/>
      <c r="G575" s="20"/>
      <c r="H575" s="76"/>
      <c r="I575" s="54"/>
      <c r="J575" s="20" t="str">
        <f>IF(I575="","",IFERROR(VLOOKUP(I575,Gemeindeverzeichnis!$P$2:$Q$2188,2,FALSE),"Ort bitte manuell eintragen"))</f>
        <v/>
      </c>
      <c r="K575" s="15"/>
      <c r="L575" s="54"/>
      <c r="M575" s="54"/>
      <c r="N575" s="75"/>
      <c r="O575" s="54"/>
      <c r="P575" s="54" t="str">
        <f>IF(O575="","",IFERROR(VLOOKUP(O575,Gemeindeverzeichnis!$P$2:$Q$2188,2,FALSE),"Ort bitte manuell eintragen"))</f>
        <v/>
      </c>
      <c r="Q575" s="15"/>
      <c r="R575" s="20"/>
      <c r="S575" s="44"/>
      <c r="T575" s="20"/>
      <c r="U575" s="15"/>
      <c r="V575" s="55"/>
      <c r="W575" s="56"/>
      <c r="X575" s="56"/>
      <c r="Y575" s="15"/>
      <c r="Z575" s="57"/>
      <c r="AA575" s="15"/>
      <c r="AB575" s="58"/>
      <c r="AC575" s="54"/>
      <c r="AD575" s="15"/>
      <c r="AE575" s="20"/>
      <c r="AF575" s="20"/>
      <c r="AG575" s="16"/>
      <c r="AH575" s="59">
        <f t="shared" si="8"/>
        <v>1900</v>
      </c>
      <c r="AI575" s="59" t="str">
        <f>IF(Tabelle1[[#This Row],[Uhrzeit von]]="","",Tabelle1[[#This Row],[Uhrzeit bis]]-Tabelle1[[#This Row],[Uhrzeit von]])</f>
        <v/>
      </c>
    </row>
    <row r="576" spans="1:35" x14ac:dyDescent="0.25">
      <c r="A576" s="23" t="str">
        <f>IF(Tabelle1[[#This Row],[Unternehmen]]="","",A575+1)</f>
        <v/>
      </c>
      <c r="B5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6" s="15"/>
      <c r="D576" s="20"/>
      <c r="E576" s="54"/>
      <c r="F576" s="54"/>
      <c r="G576" s="20"/>
      <c r="H576" s="76"/>
      <c r="I576" s="54"/>
      <c r="J576" s="20" t="str">
        <f>IF(I576="","",IFERROR(VLOOKUP(I576,Gemeindeverzeichnis!$P$2:$Q$2188,2,FALSE),"Ort bitte manuell eintragen"))</f>
        <v/>
      </c>
      <c r="K576" s="15"/>
      <c r="L576" s="54"/>
      <c r="M576" s="54"/>
      <c r="N576" s="75"/>
      <c r="O576" s="54"/>
      <c r="P576" s="54" t="str">
        <f>IF(O576="","",IFERROR(VLOOKUP(O576,Gemeindeverzeichnis!$P$2:$Q$2188,2,FALSE),"Ort bitte manuell eintragen"))</f>
        <v/>
      </c>
      <c r="Q576" s="15"/>
      <c r="R576" s="20"/>
      <c r="S576" s="44"/>
      <c r="T576" s="20"/>
      <c r="U576" s="15"/>
      <c r="V576" s="55"/>
      <c r="W576" s="56"/>
      <c r="X576" s="56"/>
      <c r="Y576" s="15"/>
      <c r="Z576" s="57"/>
      <c r="AA576" s="15"/>
      <c r="AB576" s="58"/>
      <c r="AC576" s="54"/>
      <c r="AD576" s="15"/>
      <c r="AE576" s="20"/>
      <c r="AF576" s="20"/>
      <c r="AG576" s="16"/>
      <c r="AH576" s="59">
        <f t="shared" si="8"/>
        <v>1900</v>
      </c>
      <c r="AI576" s="59" t="str">
        <f>IF(Tabelle1[[#This Row],[Uhrzeit von]]="","",Tabelle1[[#This Row],[Uhrzeit bis]]-Tabelle1[[#This Row],[Uhrzeit von]])</f>
        <v/>
      </c>
    </row>
    <row r="577" spans="1:35" x14ac:dyDescent="0.25">
      <c r="A577" s="23" t="str">
        <f>IF(Tabelle1[[#This Row],[Unternehmen]]="","",A576+1)</f>
        <v/>
      </c>
      <c r="B5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7" s="15"/>
      <c r="D577" s="20"/>
      <c r="E577" s="54"/>
      <c r="F577" s="54"/>
      <c r="G577" s="20"/>
      <c r="H577" s="76"/>
      <c r="I577" s="54"/>
      <c r="J577" s="20" t="str">
        <f>IF(I577="","",IFERROR(VLOOKUP(I577,Gemeindeverzeichnis!$P$2:$Q$2188,2,FALSE),"Ort bitte manuell eintragen"))</f>
        <v/>
      </c>
      <c r="K577" s="15"/>
      <c r="L577" s="54"/>
      <c r="M577" s="54"/>
      <c r="N577" s="75"/>
      <c r="O577" s="54"/>
      <c r="P577" s="54" t="str">
        <f>IF(O577="","",IFERROR(VLOOKUP(O577,Gemeindeverzeichnis!$P$2:$Q$2188,2,FALSE),"Ort bitte manuell eintragen"))</f>
        <v/>
      </c>
      <c r="Q577" s="15"/>
      <c r="R577" s="20"/>
      <c r="S577" s="44"/>
      <c r="T577" s="20"/>
      <c r="U577" s="15"/>
      <c r="V577" s="55"/>
      <c r="W577" s="56"/>
      <c r="X577" s="56"/>
      <c r="Y577" s="15"/>
      <c r="Z577" s="57"/>
      <c r="AA577" s="15"/>
      <c r="AB577" s="58"/>
      <c r="AC577" s="54"/>
      <c r="AD577" s="15"/>
      <c r="AE577" s="20"/>
      <c r="AF577" s="20"/>
      <c r="AG577" s="16"/>
      <c r="AH577" s="59">
        <f t="shared" si="8"/>
        <v>1900</v>
      </c>
      <c r="AI577" s="59" t="str">
        <f>IF(Tabelle1[[#This Row],[Uhrzeit von]]="","",Tabelle1[[#This Row],[Uhrzeit bis]]-Tabelle1[[#This Row],[Uhrzeit von]])</f>
        <v/>
      </c>
    </row>
    <row r="578" spans="1:35" x14ac:dyDescent="0.25">
      <c r="A578" s="23" t="str">
        <f>IF(Tabelle1[[#This Row],[Unternehmen]]="","",A577+1)</f>
        <v/>
      </c>
      <c r="B5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8" s="15"/>
      <c r="D578" s="20"/>
      <c r="E578" s="54"/>
      <c r="F578" s="54"/>
      <c r="G578" s="20"/>
      <c r="H578" s="76"/>
      <c r="I578" s="54"/>
      <c r="J578" s="20" t="str">
        <f>IF(I578="","",IFERROR(VLOOKUP(I578,Gemeindeverzeichnis!$P$2:$Q$2188,2,FALSE),"Ort bitte manuell eintragen"))</f>
        <v/>
      </c>
      <c r="K578" s="15"/>
      <c r="L578" s="54"/>
      <c r="M578" s="54"/>
      <c r="N578" s="75"/>
      <c r="O578" s="54"/>
      <c r="P578" s="54" t="str">
        <f>IF(O578="","",IFERROR(VLOOKUP(O578,Gemeindeverzeichnis!$P$2:$Q$2188,2,FALSE),"Ort bitte manuell eintragen"))</f>
        <v/>
      </c>
      <c r="Q578" s="15"/>
      <c r="R578" s="20"/>
      <c r="S578" s="44"/>
      <c r="T578" s="20"/>
      <c r="U578" s="15"/>
      <c r="V578" s="55"/>
      <c r="W578" s="56"/>
      <c r="X578" s="56"/>
      <c r="Y578" s="15"/>
      <c r="Z578" s="57"/>
      <c r="AA578" s="15"/>
      <c r="AB578" s="58"/>
      <c r="AC578" s="54"/>
      <c r="AD578" s="15"/>
      <c r="AE578" s="20"/>
      <c r="AF578" s="20"/>
      <c r="AG578" s="16"/>
      <c r="AH578" s="59">
        <f t="shared" si="8"/>
        <v>1900</v>
      </c>
      <c r="AI578" s="59" t="str">
        <f>IF(Tabelle1[[#This Row],[Uhrzeit von]]="","",Tabelle1[[#This Row],[Uhrzeit bis]]-Tabelle1[[#This Row],[Uhrzeit von]])</f>
        <v/>
      </c>
    </row>
    <row r="579" spans="1:35" x14ac:dyDescent="0.25">
      <c r="A579" s="23" t="str">
        <f>IF(Tabelle1[[#This Row],[Unternehmen]]="","",A578+1)</f>
        <v/>
      </c>
      <c r="B5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79" s="15"/>
      <c r="D579" s="20"/>
      <c r="E579" s="54"/>
      <c r="F579" s="54"/>
      <c r="G579" s="20"/>
      <c r="H579" s="76"/>
      <c r="I579" s="54"/>
      <c r="J579" s="20" t="str">
        <f>IF(I579="","",IFERROR(VLOOKUP(I579,Gemeindeverzeichnis!$P$2:$Q$2188,2,FALSE),"Ort bitte manuell eintragen"))</f>
        <v/>
      </c>
      <c r="K579" s="15"/>
      <c r="L579" s="54"/>
      <c r="M579" s="54"/>
      <c r="N579" s="75"/>
      <c r="O579" s="54"/>
      <c r="P579" s="54" t="str">
        <f>IF(O579="","",IFERROR(VLOOKUP(O579,Gemeindeverzeichnis!$P$2:$Q$2188,2,FALSE),"Ort bitte manuell eintragen"))</f>
        <v/>
      </c>
      <c r="Q579" s="15"/>
      <c r="R579" s="20"/>
      <c r="S579" s="44"/>
      <c r="T579" s="20"/>
      <c r="U579" s="15"/>
      <c r="V579" s="55"/>
      <c r="W579" s="56"/>
      <c r="X579" s="56"/>
      <c r="Y579" s="15"/>
      <c r="Z579" s="57"/>
      <c r="AA579" s="15"/>
      <c r="AB579" s="58"/>
      <c r="AC579" s="54"/>
      <c r="AD579" s="15"/>
      <c r="AE579" s="20"/>
      <c r="AF579" s="20"/>
      <c r="AG579" s="16"/>
      <c r="AH579" s="59">
        <f t="shared" si="8"/>
        <v>1900</v>
      </c>
      <c r="AI579" s="59" t="str">
        <f>IF(Tabelle1[[#This Row],[Uhrzeit von]]="","",Tabelle1[[#This Row],[Uhrzeit bis]]-Tabelle1[[#This Row],[Uhrzeit von]])</f>
        <v/>
      </c>
    </row>
    <row r="580" spans="1:35" x14ac:dyDescent="0.25">
      <c r="A580" s="23" t="str">
        <f>IF(Tabelle1[[#This Row],[Unternehmen]]="","",A579+1)</f>
        <v/>
      </c>
      <c r="B5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0" s="15"/>
      <c r="D580" s="20"/>
      <c r="E580" s="54"/>
      <c r="F580" s="54"/>
      <c r="G580" s="20"/>
      <c r="H580" s="76"/>
      <c r="I580" s="54"/>
      <c r="J580" s="20" t="str">
        <f>IF(I580="","",IFERROR(VLOOKUP(I580,Gemeindeverzeichnis!$P$2:$Q$2188,2,FALSE),"Ort bitte manuell eintragen"))</f>
        <v/>
      </c>
      <c r="K580" s="15"/>
      <c r="L580" s="54"/>
      <c r="M580" s="54"/>
      <c r="N580" s="75"/>
      <c r="O580" s="54"/>
      <c r="P580" s="54" t="str">
        <f>IF(O580="","",IFERROR(VLOOKUP(O580,Gemeindeverzeichnis!$P$2:$Q$2188,2,FALSE),"Ort bitte manuell eintragen"))</f>
        <v/>
      </c>
      <c r="Q580" s="15"/>
      <c r="R580" s="20"/>
      <c r="S580" s="44"/>
      <c r="T580" s="20"/>
      <c r="U580" s="15"/>
      <c r="V580" s="55"/>
      <c r="W580" s="56"/>
      <c r="X580" s="56"/>
      <c r="Y580" s="15"/>
      <c r="Z580" s="57"/>
      <c r="AA580" s="15"/>
      <c r="AB580" s="58"/>
      <c r="AC580" s="54"/>
      <c r="AD580" s="15"/>
      <c r="AE580" s="20"/>
      <c r="AF580" s="20"/>
      <c r="AG580" s="16"/>
      <c r="AH580" s="59">
        <f t="shared" si="8"/>
        <v>1900</v>
      </c>
      <c r="AI580" s="59" t="str">
        <f>IF(Tabelle1[[#This Row],[Uhrzeit von]]="","",Tabelle1[[#This Row],[Uhrzeit bis]]-Tabelle1[[#This Row],[Uhrzeit von]])</f>
        <v/>
      </c>
    </row>
    <row r="581" spans="1:35" x14ac:dyDescent="0.25">
      <c r="A581" s="23" t="str">
        <f>IF(Tabelle1[[#This Row],[Unternehmen]]="","",A580+1)</f>
        <v/>
      </c>
      <c r="B5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1" s="15"/>
      <c r="D581" s="20"/>
      <c r="E581" s="54"/>
      <c r="F581" s="54"/>
      <c r="G581" s="20"/>
      <c r="H581" s="76"/>
      <c r="I581" s="54"/>
      <c r="J581" s="20" t="str">
        <f>IF(I581="","",IFERROR(VLOOKUP(I581,Gemeindeverzeichnis!$P$2:$Q$2188,2,FALSE),"Ort bitte manuell eintragen"))</f>
        <v/>
      </c>
      <c r="K581" s="15"/>
      <c r="L581" s="54"/>
      <c r="M581" s="54"/>
      <c r="N581" s="75"/>
      <c r="O581" s="54"/>
      <c r="P581" s="54" t="str">
        <f>IF(O581="","",IFERROR(VLOOKUP(O581,Gemeindeverzeichnis!$P$2:$Q$2188,2,FALSE),"Ort bitte manuell eintragen"))</f>
        <v/>
      </c>
      <c r="Q581" s="15"/>
      <c r="R581" s="20"/>
      <c r="S581" s="44"/>
      <c r="T581" s="20"/>
      <c r="U581" s="15"/>
      <c r="V581" s="55"/>
      <c r="W581" s="56"/>
      <c r="X581" s="56"/>
      <c r="Y581" s="15"/>
      <c r="Z581" s="57"/>
      <c r="AA581" s="15"/>
      <c r="AB581" s="58"/>
      <c r="AC581" s="54"/>
      <c r="AD581" s="15"/>
      <c r="AE581" s="20"/>
      <c r="AF581" s="20"/>
      <c r="AG581" s="16"/>
      <c r="AH581" s="59">
        <f t="shared" si="8"/>
        <v>1900</v>
      </c>
      <c r="AI581" s="59" t="str">
        <f>IF(Tabelle1[[#This Row],[Uhrzeit von]]="","",Tabelle1[[#This Row],[Uhrzeit bis]]-Tabelle1[[#This Row],[Uhrzeit von]])</f>
        <v/>
      </c>
    </row>
    <row r="582" spans="1:35" x14ac:dyDescent="0.25">
      <c r="A582" s="23" t="str">
        <f>IF(Tabelle1[[#This Row],[Unternehmen]]="","",A581+1)</f>
        <v/>
      </c>
      <c r="B5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2" s="15"/>
      <c r="D582" s="20"/>
      <c r="E582" s="54"/>
      <c r="F582" s="54"/>
      <c r="G582" s="20"/>
      <c r="H582" s="76"/>
      <c r="I582" s="54"/>
      <c r="J582" s="20" t="str">
        <f>IF(I582="","",IFERROR(VLOOKUP(I582,Gemeindeverzeichnis!$P$2:$Q$2188,2,FALSE),"Ort bitte manuell eintragen"))</f>
        <v/>
      </c>
      <c r="K582" s="15"/>
      <c r="L582" s="54"/>
      <c r="M582" s="54"/>
      <c r="N582" s="75"/>
      <c r="O582" s="54"/>
      <c r="P582" s="54" t="str">
        <f>IF(O582="","",IFERROR(VLOOKUP(O582,Gemeindeverzeichnis!$P$2:$Q$2188,2,FALSE),"Ort bitte manuell eintragen"))</f>
        <v/>
      </c>
      <c r="Q582" s="15"/>
      <c r="R582" s="20"/>
      <c r="S582" s="44"/>
      <c r="T582" s="20"/>
      <c r="U582" s="15"/>
      <c r="V582" s="55"/>
      <c r="W582" s="56"/>
      <c r="X582" s="56"/>
      <c r="Y582" s="15"/>
      <c r="Z582" s="57"/>
      <c r="AA582" s="15"/>
      <c r="AB582" s="58"/>
      <c r="AC582" s="54"/>
      <c r="AD582" s="15"/>
      <c r="AE582" s="20"/>
      <c r="AF582" s="20"/>
      <c r="AG582" s="16"/>
      <c r="AH582" s="59">
        <f t="shared" si="8"/>
        <v>1900</v>
      </c>
      <c r="AI582" s="59" t="str">
        <f>IF(Tabelle1[[#This Row],[Uhrzeit von]]="","",Tabelle1[[#This Row],[Uhrzeit bis]]-Tabelle1[[#This Row],[Uhrzeit von]])</f>
        <v/>
      </c>
    </row>
    <row r="583" spans="1:35" x14ac:dyDescent="0.25">
      <c r="A583" s="23" t="str">
        <f>IF(Tabelle1[[#This Row],[Unternehmen]]="","",A582+1)</f>
        <v/>
      </c>
      <c r="B5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3" s="15"/>
      <c r="D583" s="20"/>
      <c r="E583" s="54"/>
      <c r="F583" s="54"/>
      <c r="G583" s="20"/>
      <c r="H583" s="76"/>
      <c r="I583" s="54"/>
      <c r="J583" s="20" t="str">
        <f>IF(I583="","",IFERROR(VLOOKUP(I583,Gemeindeverzeichnis!$P$2:$Q$2188,2,FALSE),"Ort bitte manuell eintragen"))</f>
        <v/>
      </c>
      <c r="K583" s="15"/>
      <c r="L583" s="54"/>
      <c r="M583" s="54"/>
      <c r="N583" s="75"/>
      <c r="O583" s="54"/>
      <c r="P583" s="54" t="str">
        <f>IF(O583="","",IFERROR(VLOOKUP(O583,Gemeindeverzeichnis!$P$2:$Q$2188,2,FALSE),"Ort bitte manuell eintragen"))</f>
        <v/>
      </c>
      <c r="Q583" s="15"/>
      <c r="R583" s="20"/>
      <c r="S583" s="44"/>
      <c r="T583" s="20"/>
      <c r="U583" s="15"/>
      <c r="V583" s="55"/>
      <c r="W583" s="56"/>
      <c r="X583" s="56"/>
      <c r="Y583" s="15"/>
      <c r="Z583" s="57"/>
      <c r="AA583" s="15"/>
      <c r="AB583" s="58"/>
      <c r="AC583" s="54"/>
      <c r="AD583" s="15"/>
      <c r="AE583" s="20"/>
      <c r="AF583" s="20"/>
      <c r="AG583" s="16"/>
      <c r="AH583" s="59">
        <f t="shared" si="8"/>
        <v>1900</v>
      </c>
      <c r="AI583" s="59" t="str">
        <f>IF(Tabelle1[[#This Row],[Uhrzeit von]]="","",Tabelle1[[#This Row],[Uhrzeit bis]]-Tabelle1[[#This Row],[Uhrzeit von]])</f>
        <v/>
      </c>
    </row>
    <row r="584" spans="1:35" x14ac:dyDescent="0.25">
      <c r="A584" s="23" t="str">
        <f>IF(Tabelle1[[#This Row],[Unternehmen]]="","",A583+1)</f>
        <v/>
      </c>
      <c r="B5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4" s="15"/>
      <c r="D584" s="20"/>
      <c r="E584" s="54"/>
      <c r="F584" s="54"/>
      <c r="G584" s="20"/>
      <c r="H584" s="76"/>
      <c r="I584" s="54"/>
      <c r="J584" s="20" t="str">
        <f>IF(I584="","",IFERROR(VLOOKUP(I584,Gemeindeverzeichnis!$P$2:$Q$2188,2,FALSE),"Ort bitte manuell eintragen"))</f>
        <v/>
      </c>
      <c r="K584" s="15"/>
      <c r="L584" s="54"/>
      <c r="M584" s="54"/>
      <c r="N584" s="75"/>
      <c r="O584" s="54"/>
      <c r="P584" s="54" t="str">
        <f>IF(O584="","",IFERROR(VLOOKUP(O584,Gemeindeverzeichnis!$P$2:$Q$2188,2,FALSE),"Ort bitte manuell eintragen"))</f>
        <v/>
      </c>
      <c r="Q584" s="15"/>
      <c r="R584" s="20"/>
      <c r="S584" s="44"/>
      <c r="T584" s="20"/>
      <c r="U584" s="15"/>
      <c r="V584" s="55"/>
      <c r="W584" s="56"/>
      <c r="X584" s="56"/>
      <c r="Y584" s="15"/>
      <c r="Z584" s="57"/>
      <c r="AA584" s="15"/>
      <c r="AB584" s="58"/>
      <c r="AC584" s="54"/>
      <c r="AD584" s="15"/>
      <c r="AE584" s="20"/>
      <c r="AF584" s="20"/>
      <c r="AG584" s="16"/>
      <c r="AH584" s="59">
        <f t="shared" si="8"/>
        <v>1900</v>
      </c>
      <c r="AI584" s="59" t="str">
        <f>IF(Tabelle1[[#This Row],[Uhrzeit von]]="","",Tabelle1[[#This Row],[Uhrzeit bis]]-Tabelle1[[#This Row],[Uhrzeit von]])</f>
        <v/>
      </c>
    </row>
    <row r="585" spans="1:35" x14ac:dyDescent="0.25">
      <c r="A585" s="23" t="str">
        <f>IF(Tabelle1[[#This Row],[Unternehmen]]="","",A584+1)</f>
        <v/>
      </c>
      <c r="B5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5" s="15"/>
      <c r="D585" s="20"/>
      <c r="E585" s="54"/>
      <c r="F585" s="54"/>
      <c r="G585" s="20"/>
      <c r="H585" s="76"/>
      <c r="I585" s="54"/>
      <c r="J585" s="20" t="str">
        <f>IF(I585="","",IFERROR(VLOOKUP(I585,Gemeindeverzeichnis!$P$2:$Q$2188,2,FALSE),"Ort bitte manuell eintragen"))</f>
        <v/>
      </c>
      <c r="K585" s="15"/>
      <c r="L585" s="54"/>
      <c r="M585" s="54"/>
      <c r="N585" s="75"/>
      <c r="O585" s="54"/>
      <c r="P585" s="54" t="str">
        <f>IF(O585="","",IFERROR(VLOOKUP(O585,Gemeindeverzeichnis!$P$2:$Q$2188,2,FALSE),"Ort bitte manuell eintragen"))</f>
        <v/>
      </c>
      <c r="Q585" s="15"/>
      <c r="R585" s="20"/>
      <c r="S585" s="44"/>
      <c r="T585" s="20"/>
      <c r="U585" s="15"/>
      <c r="V585" s="55"/>
      <c r="W585" s="56"/>
      <c r="X585" s="56"/>
      <c r="Y585" s="15"/>
      <c r="Z585" s="57"/>
      <c r="AA585" s="15"/>
      <c r="AB585" s="58"/>
      <c r="AC585" s="54"/>
      <c r="AD585" s="15"/>
      <c r="AE585" s="20"/>
      <c r="AF585" s="20"/>
      <c r="AG585" s="16"/>
      <c r="AH585" s="59">
        <f t="shared" si="8"/>
        <v>1900</v>
      </c>
      <c r="AI585" s="59" t="str">
        <f>IF(Tabelle1[[#This Row],[Uhrzeit von]]="","",Tabelle1[[#This Row],[Uhrzeit bis]]-Tabelle1[[#This Row],[Uhrzeit von]])</f>
        <v/>
      </c>
    </row>
    <row r="586" spans="1:35" x14ac:dyDescent="0.25">
      <c r="A586" s="23" t="str">
        <f>IF(Tabelle1[[#This Row],[Unternehmen]]="","",A585+1)</f>
        <v/>
      </c>
      <c r="B5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6" s="15"/>
      <c r="D586" s="20"/>
      <c r="E586" s="54"/>
      <c r="F586" s="54"/>
      <c r="G586" s="20"/>
      <c r="H586" s="76"/>
      <c r="I586" s="54"/>
      <c r="J586" s="20" t="str">
        <f>IF(I586="","",IFERROR(VLOOKUP(I586,Gemeindeverzeichnis!$P$2:$Q$2188,2,FALSE),"Ort bitte manuell eintragen"))</f>
        <v/>
      </c>
      <c r="K586" s="15"/>
      <c r="L586" s="54"/>
      <c r="M586" s="54"/>
      <c r="N586" s="75"/>
      <c r="O586" s="54"/>
      <c r="P586" s="54" t="str">
        <f>IF(O586="","",IFERROR(VLOOKUP(O586,Gemeindeverzeichnis!$P$2:$Q$2188,2,FALSE),"Ort bitte manuell eintragen"))</f>
        <v/>
      </c>
      <c r="Q586" s="15"/>
      <c r="R586" s="20"/>
      <c r="S586" s="44"/>
      <c r="T586" s="20"/>
      <c r="U586" s="15"/>
      <c r="V586" s="55"/>
      <c r="W586" s="56"/>
      <c r="X586" s="56"/>
      <c r="Y586" s="15"/>
      <c r="Z586" s="57"/>
      <c r="AA586" s="15"/>
      <c r="AB586" s="58"/>
      <c r="AC586" s="54"/>
      <c r="AD586" s="15"/>
      <c r="AE586" s="20"/>
      <c r="AF586" s="20"/>
      <c r="AG586" s="16"/>
      <c r="AH586" s="59">
        <f t="shared" si="8"/>
        <v>1900</v>
      </c>
      <c r="AI586" s="59" t="str">
        <f>IF(Tabelle1[[#This Row],[Uhrzeit von]]="","",Tabelle1[[#This Row],[Uhrzeit bis]]-Tabelle1[[#This Row],[Uhrzeit von]])</f>
        <v/>
      </c>
    </row>
    <row r="587" spans="1:35" x14ac:dyDescent="0.25">
      <c r="A587" s="23" t="str">
        <f>IF(Tabelle1[[#This Row],[Unternehmen]]="","",A586+1)</f>
        <v/>
      </c>
      <c r="B5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7" s="15"/>
      <c r="D587" s="20"/>
      <c r="E587" s="54"/>
      <c r="F587" s="54"/>
      <c r="G587" s="20"/>
      <c r="H587" s="76"/>
      <c r="I587" s="54"/>
      <c r="J587" s="20" t="str">
        <f>IF(I587="","",IFERROR(VLOOKUP(I587,Gemeindeverzeichnis!$P$2:$Q$2188,2,FALSE),"Ort bitte manuell eintragen"))</f>
        <v/>
      </c>
      <c r="K587" s="15"/>
      <c r="L587" s="54"/>
      <c r="M587" s="54"/>
      <c r="N587" s="75"/>
      <c r="O587" s="54"/>
      <c r="P587" s="54" t="str">
        <f>IF(O587="","",IFERROR(VLOOKUP(O587,Gemeindeverzeichnis!$P$2:$Q$2188,2,FALSE),"Ort bitte manuell eintragen"))</f>
        <v/>
      </c>
      <c r="Q587" s="15"/>
      <c r="R587" s="20"/>
      <c r="S587" s="44"/>
      <c r="T587" s="20"/>
      <c r="U587" s="15"/>
      <c r="V587" s="55"/>
      <c r="W587" s="56"/>
      <c r="X587" s="56"/>
      <c r="Y587" s="15"/>
      <c r="Z587" s="57"/>
      <c r="AA587" s="15"/>
      <c r="AB587" s="58"/>
      <c r="AC587" s="54"/>
      <c r="AD587" s="15"/>
      <c r="AE587" s="20"/>
      <c r="AF587" s="20"/>
      <c r="AG587" s="16"/>
      <c r="AH587" s="59">
        <f t="shared" si="8"/>
        <v>1900</v>
      </c>
      <c r="AI587" s="59" t="str">
        <f>IF(Tabelle1[[#This Row],[Uhrzeit von]]="","",Tabelle1[[#This Row],[Uhrzeit bis]]-Tabelle1[[#This Row],[Uhrzeit von]])</f>
        <v/>
      </c>
    </row>
    <row r="588" spans="1:35" x14ac:dyDescent="0.25">
      <c r="A588" s="23" t="str">
        <f>IF(Tabelle1[[#This Row],[Unternehmen]]="","",A587+1)</f>
        <v/>
      </c>
      <c r="B5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8" s="15"/>
      <c r="D588" s="20"/>
      <c r="E588" s="54"/>
      <c r="F588" s="54"/>
      <c r="G588" s="20"/>
      <c r="H588" s="76"/>
      <c r="I588" s="54"/>
      <c r="J588" s="20" t="str">
        <f>IF(I588="","",IFERROR(VLOOKUP(I588,Gemeindeverzeichnis!$P$2:$Q$2188,2,FALSE),"Ort bitte manuell eintragen"))</f>
        <v/>
      </c>
      <c r="K588" s="15"/>
      <c r="L588" s="54"/>
      <c r="M588" s="54"/>
      <c r="N588" s="75"/>
      <c r="O588" s="54"/>
      <c r="P588" s="54" t="str">
        <f>IF(O588="","",IFERROR(VLOOKUP(O588,Gemeindeverzeichnis!$P$2:$Q$2188,2,FALSE),"Ort bitte manuell eintragen"))</f>
        <v/>
      </c>
      <c r="Q588" s="15"/>
      <c r="R588" s="20"/>
      <c r="S588" s="44"/>
      <c r="T588" s="20"/>
      <c r="U588" s="15"/>
      <c r="V588" s="55"/>
      <c r="W588" s="56"/>
      <c r="X588" s="56"/>
      <c r="Y588" s="15"/>
      <c r="Z588" s="57"/>
      <c r="AA588" s="15"/>
      <c r="AB588" s="58"/>
      <c r="AC588" s="54"/>
      <c r="AD588" s="15"/>
      <c r="AE588" s="20"/>
      <c r="AF588" s="20"/>
      <c r="AG588" s="16"/>
      <c r="AH588" s="59">
        <f t="shared" ref="AH588:AH651" si="9">YEAR(V588)</f>
        <v>1900</v>
      </c>
      <c r="AI588" s="59" t="str">
        <f>IF(Tabelle1[[#This Row],[Uhrzeit von]]="","",Tabelle1[[#This Row],[Uhrzeit bis]]-Tabelle1[[#This Row],[Uhrzeit von]])</f>
        <v/>
      </c>
    </row>
    <row r="589" spans="1:35" x14ac:dyDescent="0.25">
      <c r="A589" s="23" t="str">
        <f>IF(Tabelle1[[#This Row],[Unternehmen]]="","",A588+1)</f>
        <v/>
      </c>
      <c r="B5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89" s="15"/>
      <c r="D589" s="20"/>
      <c r="E589" s="54"/>
      <c r="F589" s="54"/>
      <c r="G589" s="20"/>
      <c r="H589" s="76"/>
      <c r="I589" s="54"/>
      <c r="J589" s="20" t="str">
        <f>IF(I589="","",IFERROR(VLOOKUP(I589,Gemeindeverzeichnis!$P$2:$Q$2188,2,FALSE),"Ort bitte manuell eintragen"))</f>
        <v/>
      </c>
      <c r="K589" s="15"/>
      <c r="L589" s="54"/>
      <c r="M589" s="54"/>
      <c r="N589" s="75"/>
      <c r="O589" s="54"/>
      <c r="P589" s="54" t="str">
        <f>IF(O589="","",IFERROR(VLOOKUP(O589,Gemeindeverzeichnis!$P$2:$Q$2188,2,FALSE),"Ort bitte manuell eintragen"))</f>
        <v/>
      </c>
      <c r="Q589" s="15"/>
      <c r="R589" s="20"/>
      <c r="S589" s="44"/>
      <c r="T589" s="20"/>
      <c r="U589" s="15"/>
      <c r="V589" s="55"/>
      <c r="W589" s="56"/>
      <c r="X589" s="56"/>
      <c r="Y589" s="15"/>
      <c r="Z589" s="57"/>
      <c r="AA589" s="15"/>
      <c r="AB589" s="58"/>
      <c r="AC589" s="54"/>
      <c r="AD589" s="15"/>
      <c r="AE589" s="20"/>
      <c r="AF589" s="20"/>
      <c r="AG589" s="16"/>
      <c r="AH589" s="59">
        <f t="shared" si="9"/>
        <v>1900</v>
      </c>
      <c r="AI589" s="59" t="str">
        <f>IF(Tabelle1[[#This Row],[Uhrzeit von]]="","",Tabelle1[[#This Row],[Uhrzeit bis]]-Tabelle1[[#This Row],[Uhrzeit von]])</f>
        <v/>
      </c>
    </row>
    <row r="590" spans="1:35" x14ac:dyDescent="0.25">
      <c r="A590" s="23" t="str">
        <f>IF(Tabelle1[[#This Row],[Unternehmen]]="","",A589+1)</f>
        <v/>
      </c>
      <c r="B5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0" s="15"/>
      <c r="D590" s="20"/>
      <c r="E590" s="54"/>
      <c r="F590" s="54"/>
      <c r="G590" s="20"/>
      <c r="H590" s="76"/>
      <c r="I590" s="54"/>
      <c r="J590" s="20" t="str">
        <f>IF(I590="","",IFERROR(VLOOKUP(I590,Gemeindeverzeichnis!$P$2:$Q$2188,2,FALSE),"Ort bitte manuell eintragen"))</f>
        <v/>
      </c>
      <c r="K590" s="15"/>
      <c r="L590" s="54"/>
      <c r="M590" s="54"/>
      <c r="N590" s="75"/>
      <c r="O590" s="54"/>
      <c r="P590" s="54" t="str">
        <f>IF(O590="","",IFERROR(VLOOKUP(O590,Gemeindeverzeichnis!$P$2:$Q$2188,2,FALSE),"Ort bitte manuell eintragen"))</f>
        <v/>
      </c>
      <c r="Q590" s="15"/>
      <c r="R590" s="20"/>
      <c r="S590" s="44"/>
      <c r="T590" s="20"/>
      <c r="U590" s="15"/>
      <c r="V590" s="55"/>
      <c r="W590" s="56"/>
      <c r="X590" s="56"/>
      <c r="Y590" s="15"/>
      <c r="Z590" s="57"/>
      <c r="AA590" s="15"/>
      <c r="AB590" s="58"/>
      <c r="AC590" s="54"/>
      <c r="AD590" s="15"/>
      <c r="AE590" s="20"/>
      <c r="AF590" s="20"/>
      <c r="AG590" s="16"/>
      <c r="AH590" s="59">
        <f t="shared" si="9"/>
        <v>1900</v>
      </c>
      <c r="AI590" s="59" t="str">
        <f>IF(Tabelle1[[#This Row],[Uhrzeit von]]="","",Tabelle1[[#This Row],[Uhrzeit bis]]-Tabelle1[[#This Row],[Uhrzeit von]])</f>
        <v/>
      </c>
    </row>
    <row r="591" spans="1:35" x14ac:dyDescent="0.25">
      <c r="A591" s="23" t="str">
        <f>IF(Tabelle1[[#This Row],[Unternehmen]]="","",A590+1)</f>
        <v/>
      </c>
      <c r="B5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1" s="15"/>
      <c r="D591" s="20"/>
      <c r="E591" s="54"/>
      <c r="F591" s="54"/>
      <c r="G591" s="20"/>
      <c r="H591" s="76"/>
      <c r="I591" s="54"/>
      <c r="J591" s="20" t="str">
        <f>IF(I591="","",IFERROR(VLOOKUP(I591,Gemeindeverzeichnis!$P$2:$Q$2188,2,FALSE),"Ort bitte manuell eintragen"))</f>
        <v/>
      </c>
      <c r="K591" s="15"/>
      <c r="L591" s="54"/>
      <c r="M591" s="54"/>
      <c r="N591" s="75"/>
      <c r="O591" s="54"/>
      <c r="P591" s="54" t="str">
        <f>IF(O591="","",IFERROR(VLOOKUP(O591,Gemeindeverzeichnis!$P$2:$Q$2188,2,FALSE),"Ort bitte manuell eintragen"))</f>
        <v/>
      </c>
      <c r="Q591" s="15"/>
      <c r="R591" s="20"/>
      <c r="S591" s="44"/>
      <c r="T591" s="20"/>
      <c r="U591" s="15"/>
      <c r="V591" s="55"/>
      <c r="W591" s="56"/>
      <c r="X591" s="56"/>
      <c r="Y591" s="15"/>
      <c r="Z591" s="57"/>
      <c r="AA591" s="15"/>
      <c r="AB591" s="58"/>
      <c r="AC591" s="54"/>
      <c r="AD591" s="15"/>
      <c r="AE591" s="20"/>
      <c r="AF591" s="20"/>
      <c r="AG591" s="16"/>
      <c r="AH591" s="59">
        <f t="shared" si="9"/>
        <v>1900</v>
      </c>
      <c r="AI591" s="59" t="str">
        <f>IF(Tabelle1[[#This Row],[Uhrzeit von]]="","",Tabelle1[[#This Row],[Uhrzeit bis]]-Tabelle1[[#This Row],[Uhrzeit von]])</f>
        <v/>
      </c>
    </row>
    <row r="592" spans="1:35" x14ac:dyDescent="0.25">
      <c r="A592" s="23" t="str">
        <f>IF(Tabelle1[[#This Row],[Unternehmen]]="","",A591+1)</f>
        <v/>
      </c>
      <c r="B5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2" s="15"/>
      <c r="D592" s="20"/>
      <c r="E592" s="54"/>
      <c r="F592" s="54"/>
      <c r="G592" s="20"/>
      <c r="H592" s="76"/>
      <c r="I592" s="54"/>
      <c r="J592" s="20" t="str">
        <f>IF(I592="","",IFERROR(VLOOKUP(I592,Gemeindeverzeichnis!$P$2:$Q$2188,2,FALSE),"Ort bitte manuell eintragen"))</f>
        <v/>
      </c>
      <c r="K592" s="15"/>
      <c r="L592" s="54"/>
      <c r="M592" s="54"/>
      <c r="N592" s="75"/>
      <c r="O592" s="54"/>
      <c r="P592" s="54" t="str">
        <f>IF(O592="","",IFERROR(VLOOKUP(O592,Gemeindeverzeichnis!$P$2:$Q$2188,2,FALSE),"Ort bitte manuell eintragen"))</f>
        <v/>
      </c>
      <c r="Q592" s="15"/>
      <c r="R592" s="20"/>
      <c r="S592" s="44"/>
      <c r="T592" s="20"/>
      <c r="U592" s="15"/>
      <c r="V592" s="55"/>
      <c r="W592" s="56"/>
      <c r="X592" s="56"/>
      <c r="Y592" s="15"/>
      <c r="Z592" s="57"/>
      <c r="AA592" s="15"/>
      <c r="AB592" s="58"/>
      <c r="AC592" s="54"/>
      <c r="AD592" s="15"/>
      <c r="AE592" s="20"/>
      <c r="AF592" s="20"/>
      <c r="AG592" s="16"/>
      <c r="AH592" s="59">
        <f t="shared" si="9"/>
        <v>1900</v>
      </c>
      <c r="AI592" s="59" t="str">
        <f>IF(Tabelle1[[#This Row],[Uhrzeit von]]="","",Tabelle1[[#This Row],[Uhrzeit bis]]-Tabelle1[[#This Row],[Uhrzeit von]])</f>
        <v/>
      </c>
    </row>
    <row r="593" spans="1:35" x14ac:dyDescent="0.25">
      <c r="A593" s="23" t="str">
        <f>IF(Tabelle1[[#This Row],[Unternehmen]]="","",A592+1)</f>
        <v/>
      </c>
      <c r="B5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3" s="15"/>
      <c r="D593" s="20"/>
      <c r="E593" s="54"/>
      <c r="F593" s="54"/>
      <c r="G593" s="20"/>
      <c r="H593" s="76"/>
      <c r="I593" s="54"/>
      <c r="J593" s="20" t="str">
        <f>IF(I593="","",IFERROR(VLOOKUP(I593,Gemeindeverzeichnis!$P$2:$Q$2188,2,FALSE),"Ort bitte manuell eintragen"))</f>
        <v/>
      </c>
      <c r="K593" s="15"/>
      <c r="L593" s="54"/>
      <c r="M593" s="54"/>
      <c r="N593" s="75"/>
      <c r="O593" s="54"/>
      <c r="P593" s="54" t="str">
        <f>IF(O593="","",IFERROR(VLOOKUP(O593,Gemeindeverzeichnis!$P$2:$Q$2188,2,FALSE),"Ort bitte manuell eintragen"))</f>
        <v/>
      </c>
      <c r="Q593" s="15"/>
      <c r="R593" s="20"/>
      <c r="S593" s="44"/>
      <c r="T593" s="20"/>
      <c r="U593" s="15"/>
      <c r="V593" s="55"/>
      <c r="W593" s="56"/>
      <c r="X593" s="56"/>
      <c r="Y593" s="15"/>
      <c r="Z593" s="57"/>
      <c r="AA593" s="15"/>
      <c r="AB593" s="58"/>
      <c r="AC593" s="54"/>
      <c r="AD593" s="15"/>
      <c r="AE593" s="20"/>
      <c r="AF593" s="20"/>
      <c r="AG593" s="16"/>
      <c r="AH593" s="59">
        <f t="shared" si="9"/>
        <v>1900</v>
      </c>
      <c r="AI593" s="59" t="str">
        <f>IF(Tabelle1[[#This Row],[Uhrzeit von]]="","",Tabelle1[[#This Row],[Uhrzeit bis]]-Tabelle1[[#This Row],[Uhrzeit von]])</f>
        <v/>
      </c>
    </row>
    <row r="594" spans="1:35" x14ac:dyDescent="0.25">
      <c r="A594" s="23" t="str">
        <f>IF(Tabelle1[[#This Row],[Unternehmen]]="","",A593+1)</f>
        <v/>
      </c>
      <c r="B5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4" s="15"/>
      <c r="D594" s="20"/>
      <c r="E594" s="54"/>
      <c r="F594" s="54"/>
      <c r="G594" s="20"/>
      <c r="H594" s="76"/>
      <c r="I594" s="54"/>
      <c r="J594" s="20" t="str">
        <f>IF(I594="","",IFERROR(VLOOKUP(I594,Gemeindeverzeichnis!$P$2:$Q$2188,2,FALSE),"Ort bitte manuell eintragen"))</f>
        <v/>
      </c>
      <c r="K594" s="15"/>
      <c r="L594" s="54"/>
      <c r="M594" s="54"/>
      <c r="N594" s="75"/>
      <c r="O594" s="54"/>
      <c r="P594" s="54" t="str">
        <f>IF(O594="","",IFERROR(VLOOKUP(O594,Gemeindeverzeichnis!$P$2:$Q$2188,2,FALSE),"Ort bitte manuell eintragen"))</f>
        <v/>
      </c>
      <c r="Q594" s="15"/>
      <c r="R594" s="20"/>
      <c r="S594" s="44"/>
      <c r="T594" s="20"/>
      <c r="U594" s="15"/>
      <c r="V594" s="55"/>
      <c r="W594" s="56"/>
      <c r="X594" s="56"/>
      <c r="Y594" s="15"/>
      <c r="Z594" s="57"/>
      <c r="AA594" s="15"/>
      <c r="AB594" s="58"/>
      <c r="AC594" s="54"/>
      <c r="AD594" s="15"/>
      <c r="AE594" s="20"/>
      <c r="AF594" s="20"/>
      <c r="AG594" s="16"/>
      <c r="AH594" s="59">
        <f t="shared" si="9"/>
        <v>1900</v>
      </c>
      <c r="AI594" s="59" t="str">
        <f>IF(Tabelle1[[#This Row],[Uhrzeit von]]="","",Tabelle1[[#This Row],[Uhrzeit bis]]-Tabelle1[[#This Row],[Uhrzeit von]])</f>
        <v/>
      </c>
    </row>
    <row r="595" spans="1:35" x14ac:dyDescent="0.25">
      <c r="A595" s="23" t="str">
        <f>IF(Tabelle1[[#This Row],[Unternehmen]]="","",A594+1)</f>
        <v/>
      </c>
      <c r="B5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5" s="15"/>
      <c r="D595" s="20"/>
      <c r="E595" s="54"/>
      <c r="F595" s="54"/>
      <c r="G595" s="20"/>
      <c r="H595" s="76"/>
      <c r="I595" s="54"/>
      <c r="J595" s="20" t="str">
        <f>IF(I595="","",IFERROR(VLOOKUP(I595,Gemeindeverzeichnis!$P$2:$Q$2188,2,FALSE),"Ort bitte manuell eintragen"))</f>
        <v/>
      </c>
      <c r="K595" s="15"/>
      <c r="L595" s="54"/>
      <c r="M595" s="54"/>
      <c r="N595" s="75"/>
      <c r="O595" s="54"/>
      <c r="P595" s="54" t="str">
        <f>IF(O595="","",IFERROR(VLOOKUP(O595,Gemeindeverzeichnis!$P$2:$Q$2188,2,FALSE),"Ort bitte manuell eintragen"))</f>
        <v/>
      </c>
      <c r="Q595" s="15"/>
      <c r="R595" s="20"/>
      <c r="S595" s="44"/>
      <c r="T595" s="20"/>
      <c r="U595" s="15"/>
      <c r="V595" s="55"/>
      <c r="W595" s="56"/>
      <c r="X595" s="56"/>
      <c r="Y595" s="15"/>
      <c r="Z595" s="57"/>
      <c r="AA595" s="15"/>
      <c r="AB595" s="58"/>
      <c r="AC595" s="54"/>
      <c r="AD595" s="15"/>
      <c r="AE595" s="20"/>
      <c r="AF595" s="20"/>
      <c r="AG595" s="16"/>
      <c r="AH595" s="59">
        <f t="shared" si="9"/>
        <v>1900</v>
      </c>
      <c r="AI595" s="59" t="str">
        <f>IF(Tabelle1[[#This Row],[Uhrzeit von]]="","",Tabelle1[[#This Row],[Uhrzeit bis]]-Tabelle1[[#This Row],[Uhrzeit von]])</f>
        <v/>
      </c>
    </row>
    <row r="596" spans="1:35" x14ac:dyDescent="0.25">
      <c r="A596" s="23" t="str">
        <f>IF(Tabelle1[[#This Row],[Unternehmen]]="","",A595+1)</f>
        <v/>
      </c>
      <c r="B5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6" s="15"/>
      <c r="D596" s="20"/>
      <c r="E596" s="54"/>
      <c r="F596" s="54"/>
      <c r="G596" s="20"/>
      <c r="H596" s="76"/>
      <c r="I596" s="54"/>
      <c r="J596" s="20" t="str">
        <f>IF(I596="","",IFERROR(VLOOKUP(I596,Gemeindeverzeichnis!$P$2:$Q$2188,2,FALSE),"Ort bitte manuell eintragen"))</f>
        <v/>
      </c>
      <c r="K596" s="15"/>
      <c r="L596" s="54"/>
      <c r="M596" s="54"/>
      <c r="N596" s="75"/>
      <c r="O596" s="54"/>
      <c r="P596" s="54" t="str">
        <f>IF(O596="","",IFERROR(VLOOKUP(O596,Gemeindeverzeichnis!$P$2:$Q$2188,2,FALSE),"Ort bitte manuell eintragen"))</f>
        <v/>
      </c>
      <c r="Q596" s="15"/>
      <c r="R596" s="20"/>
      <c r="S596" s="44"/>
      <c r="T596" s="20"/>
      <c r="U596" s="15"/>
      <c r="V596" s="55"/>
      <c r="W596" s="56"/>
      <c r="X596" s="56"/>
      <c r="Y596" s="15"/>
      <c r="Z596" s="57"/>
      <c r="AA596" s="15"/>
      <c r="AB596" s="58"/>
      <c r="AC596" s="54"/>
      <c r="AD596" s="15"/>
      <c r="AE596" s="20"/>
      <c r="AF596" s="20"/>
      <c r="AG596" s="16"/>
      <c r="AH596" s="59">
        <f t="shared" si="9"/>
        <v>1900</v>
      </c>
      <c r="AI596" s="59" t="str">
        <f>IF(Tabelle1[[#This Row],[Uhrzeit von]]="","",Tabelle1[[#This Row],[Uhrzeit bis]]-Tabelle1[[#This Row],[Uhrzeit von]])</f>
        <v/>
      </c>
    </row>
    <row r="597" spans="1:35" x14ac:dyDescent="0.25">
      <c r="A597" s="23" t="str">
        <f>IF(Tabelle1[[#This Row],[Unternehmen]]="","",A596+1)</f>
        <v/>
      </c>
      <c r="B5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7" s="15"/>
      <c r="D597" s="20"/>
      <c r="E597" s="54"/>
      <c r="F597" s="54"/>
      <c r="G597" s="20"/>
      <c r="H597" s="76"/>
      <c r="I597" s="54"/>
      <c r="J597" s="20" t="str">
        <f>IF(I597="","",IFERROR(VLOOKUP(I597,Gemeindeverzeichnis!$P$2:$Q$2188,2,FALSE),"Ort bitte manuell eintragen"))</f>
        <v/>
      </c>
      <c r="K597" s="15"/>
      <c r="L597" s="54"/>
      <c r="M597" s="54"/>
      <c r="N597" s="75"/>
      <c r="O597" s="54"/>
      <c r="P597" s="54" t="str">
        <f>IF(O597="","",IFERROR(VLOOKUP(O597,Gemeindeverzeichnis!$P$2:$Q$2188,2,FALSE),"Ort bitte manuell eintragen"))</f>
        <v/>
      </c>
      <c r="Q597" s="15"/>
      <c r="R597" s="20"/>
      <c r="S597" s="44"/>
      <c r="T597" s="20"/>
      <c r="U597" s="15"/>
      <c r="V597" s="55"/>
      <c r="W597" s="56"/>
      <c r="X597" s="56"/>
      <c r="Y597" s="15"/>
      <c r="Z597" s="57"/>
      <c r="AA597" s="15"/>
      <c r="AB597" s="58"/>
      <c r="AC597" s="54"/>
      <c r="AD597" s="15"/>
      <c r="AE597" s="20"/>
      <c r="AF597" s="20"/>
      <c r="AG597" s="16"/>
      <c r="AH597" s="59">
        <f t="shared" si="9"/>
        <v>1900</v>
      </c>
      <c r="AI597" s="59" t="str">
        <f>IF(Tabelle1[[#This Row],[Uhrzeit von]]="","",Tabelle1[[#This Row],[Uhrzeit bis]]-Tabelle1[[#This Row],[Uhrzeit von]])</f>
        <v/>
      </c>
    </row>
    <row r="598" spans="1:35" x14ac:dyDescent="0.25">
      <c r="A598" s="23" t="str">
        <f>IF(Tabelle1[[#This Row],[Unternehmen]]="","",A597+1)</f>
        <v/>
      </c>
      <c r="B5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8" s="15"/>
      <c r="D598" s="20"/>
      <c r="E598" s="54"/>
      <c r="F598" s="54"/>
      <c r="G598" s="20"/>
      <c r="H598" s="76"/>
      <c r="I598" s="54"/>
      <c r="J598" s="20" t="str">
        <f>IF(I598="","",IFERROR(VLOOKUP(I598,Gemeindeverzeichnis!$P$2:$Q$2188,2,FALSE),"Ort bitte manuell eintragen"))</f>
        <v/>
      </c>
      <c r="K598" s="15"/>
      <c r="L598" s="54"/>
      <c r="M598" s="54"/>
      <c r="N598" s="75"/>
      <c r="O598" s="54"/>
      <c r="P598" s="54" t="str">
        <f>IF(O598="","",IFERROR(VLOOKUP(O598,Gemeindeverzeichnis!$P$2:$Q$2188,2,FALSE),"Ort bitte manuell eintragen"))</f>
        <v/>
      </c>
      <c r="Q598" s="15"/>
      <c r="R598" s="20"/>
      <c r="S598" s="44"/>
      <c r="T598" s="20"/>
      <c r="U598" s="15"/>
      <c r="V598" s="55"/>
      <c r="W598" s="56"/>
      <c r="X598" s="56"/>
      <c r="Y598" s="15"/>
      <c r="Z598" s="57"/>
      <c r="AA598" s="15"/>
      <c r="AB598" s="58"/>
      <c r="AC598" s="54"/>
      <c r="AD598" s="15"/>
      <c r="AE598" s="20"/>
      <c r="AF598" s="20"/>
      <c r="AG598" s="16"/>
      <c r="AH598" s="59">
        <f t="shared" si="9"/>
        <v>1900</v>
      </c>
      <c r="AI598" s="59" t="str">
        <f>IF(Tabelle1[[#This Row],[Uhrzeit von]]="","",Tabelle1[[#This Row],[Uhrzeit bis]]-Tabelle1[[#This Row],[Uhrzeit von]])</f>
        <v/>
      </c>
    </row>
    <row r="599" spans="1:35" x14ac:dyDescent="0.25">
      <c r="A599" s="23" t="str">
        <f>IF(Tabelle1[[#This Row],[Unternehmen]]="","",A598+1)</f>
        <v/>
      </c>
      <c r="B5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599" s="15"/>
      <c r="D599" s="20"/>
      <c r="E599" s="54"/>
      <c r="F599" s="54"/>
      <c r="G599" s="20"/>
      <c r="H599" s="76"/>
      <c r="I599" s="54"/>
      <c r="J599" s="20" t="str">
        <f>IF(I599="","",IFERROR(VLOOKUP(I599,Gemeindeverzeichnis!$P$2:$Q$2188,2,FALSE),"Ort bitte manuell eintragen"))</f>
        <v/>
      </c>
      <c r="K599" s="15"/>
      <c r="L599" s="54"/>
      <c r="M599" s="54"/>
      <c r="N599" s="75"/>
      <c r="O599" s="54"/>
      <c r="P599" s="54" t="str">
        <f>IF(O599="","",IFERROR(VLOOKUP(O599,Gemeindeverzeichnis!$P$2:$Q$2188,2,FALSE),"Ort bitte manuell eintragen"))</f>
        <v/>
      </c>
      <c r="Q599" s="15"/>
      <c r="R599" s="20"/>
      <c r="S599" s="44"/>
      <c r="T599" s="20"/>
      <c r="U599" s="15"/>
      <c r="V599" s="55"/>
      <c r="W599" s="56"/>
      <c r="X599" s="56"/>
      <c r="Y599" s="15"/>
      <c r="Z599" s="57"/>
      <c r="AA599" s="15"/>
      <c r="AB599" s="58"/>
      <c r="AC599" s="54"/>
      <c r="AD599" s="15"/>
      <c r="AE599" s="20"/>
      <c r="AF599" s="20"/>
      <c r="AG599" s="16"/>
      <c r="AH599" s="59">
        <f t="shared" si="9"/>
        <v>1900</v>
      </c>
      <c r="AI599" s="59" t="str">
        <f>IF(Tabelle1[[#This Row],[Uhrzeit von]]="","",Tabelle1[[#This Row],[Uhrzeit bis]]-Tabelle1[[#This Row],[Uhrzeit von]])</f>
        <v/>
      </c>
    </row>
    <row r="600" spans="1:35" x14ac:dyDescent="0.25">
      <c r="A600" s="23" t="str">
        <f>IF(Tabelle1[[#This Row],[Unternehmen]]="","",A599+1)</f>
        <v/>
      </c>
      <c r="B6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0" s="15"/>
      <c r="D600" s="20"/>
      <c r="E600" s="54"/>
      <c r="F600" s="54"/>
      <c r="G600" s="20"/>
      <c r="H600" s="76"/>
      <c r="I600" s="54"/>
      <c r="J600" s="20" t="str">
        <f>IF(I600="","",IFERROR(VLOOKUP(I600,Gemeindeverzeichnis!$P$2:$Q$2188,2,FALSE),"Ort bitte manuell eintragen"))</f>
        <v/>
      </c>
      <c r="K600" s="15"/>
      <c r="L600" s="54"/>
      <c r="M600" s="54"/>
      <c r="N600" s="75"/>
      <c r="O600" s="54"/>
      <c r="P600" s="54" t="str">
        <f>IF(O600="","",IFERROR(VLOOKUP(O600,Gemeindeverzeichnis!$P$2:$Q$2188,2,FALSE),"Ort bitte manuell eintragen"))</f>
        <v/>
      </c>
      <c r="Q600" s="15"/>
      <c r="R600" s="20"/>
      <c r="S600" s="44"/>
      <c r="T600" s="20"/>
      <c r="U600" s="15"/>
      <c r="V600" s="55"/>
      <c r="W600" s="56"/>
      <c r="X600" s="56"/>
      <c r="Y600" s="15"/>
      <c r="Z600" s="57"/>
      <c r="AA600" s="15"/>
      <c r="AB600" s="58"/>
      <c r="AC600" s="54"/>
      <c r="AD600" s="15"/>
      <c r="AE600" s="20"/>
      <c r="AF600" s="20"/>
      <c r="AG600" s="16"/>
      <c r="AH600" s="59">
        <f t="shared" si="9"/>
        <v>1900</v>
      </c>
      <c r="AI600" s="59" t="str">
        <f>IF(Tabelle1[[#This Row],[Uhrzeit von]]="","",Tabelle1[[#This Row],[Uhrzeit bis]]-Tabelle1[[#This Row],[Uhrzeit von]])</f>
        <v/>
      </c>
    </row>
    <row r="601" spans="1:35" x14ac:dyDescent="0.25">
      <c r="A601" s="23" t="str">
        <f>IF(Tabelle1[[#This Row],[Unternehmen]]="","",A600+1)</f>
        <v/>
      </c>
      <c r="B6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1" s="15"/>
      <c r="D601" s="20"/>
      <c r="E601" s="54"/>
      <c r="F601" s="54"/>
      <c r="G601" s="20"/>
      <c r="H601" s="76"/>
      <c r="I601" s="54"/>
      <c r="J601" s="20" t="str">
        <f>IF(I601="","",IFERROR(VLOOKUP(I601,Gemeindeverzeichnis!$P$2:$Q$2188,2,FALSE),"Ort bitte manuell eintragen"))</f>
        <v/>
      </c>
      <c r="K601" s="15"/>
      <c r="L601" s="54"/>
      <c r="M601" s="54"/>
      <c r="N601" s="75"/>
      <c r="O601" s="54"/>
      <c r="P601" s="54" t="str">
        <f>IF(O601="","",IFERROR(VLOOKUP(O601,Gemeindeverzeichnis!$P$2:$Q$2188,2,FALSE),"Ort bitte manuell eintragen"))</f>
        <v/>
      </c>
      <c r="Q601" s="15"/>
      <c r="R601" s="20"/>
      <c r="S601" s="44"/>
      <c r="T601" s="20"/>
      <c r="U601" s="15"/>
      <c r="V601" s="55"/>
      <c r="W601" s="56"/>
      <c r="X601" s="56"/>
      <c r="Y601" s="15"/>
      <c r="Z601" s="57"/>
      <c r="AA601" s="15"/>
      <c r="AB601" s="58"/>
      <c r="AC601" s="54"/>
      <c r="AD601" s="15"/>
      <c r="AE601" s="20"/>
      <c r="AF601" s="20"/>
      <c r="AG601" s="16"/>
      <c r="AH601" s="59">
        <f t="shared" si="9"/>
        <v>1900</v>
      </c>
      <c r="AI601" s="59" t="str">
        <f>IF(Tabelle1[[#This Row],[Uhrzeit von]]="","",Tabelle1[[#This Row],[Uhrzeit bis]]-Tabelle1[[#This Row],[Uhrzeit von]])</f>
        <v/>
      </c>
    </row>
    <row r="602" spans="1:35" x14ac:dyDescent="0.25">
      <c r="A602" s="23" t="str">
        <f>IF(Tabelle1[[#This Row],[Unternehmen]]="","",A601+1)</f>
        <v/>
      </c>
      <c r="B6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2" s="15"/>
      <c r="D602" s="20"/>
      <c r="E602" s="54"/>
      <c r="F602" s="54"/>
      <c r="G602" s="20"/>
      <c r="H602" s="76"/>
      <c r="I602" s="54"/>
      <c r="J602" s="20" t="str">
        <f>IF(I602="","",IFERROR(VLOOKUP(I602,Gemeindeverzeichnis!$P$2:$Q$2188,2,FALSE),"Ort bitte manuell eintragen"))</f>
        <v/>
      </c>
      <c r="K602" s="15"/>
      <c r="L602" s="54"/>
      <c r="M602" s="54"/>
      <c r="N602" s="75"/>
      <c r="O602" s="54"/>
      <c r="P602" s="54" t="str">
        <f>IF(O602="","",IFERROR(VLOOKUP(O602,Gemeindeverzeichnis!$P$2:$Q$2188,2,FALSE),"Ort bitte manuell eintragen"))</f>
        <v/>
      </c>
      <c r="Q602" s="15"/>
      <c r="R602" s="20"/>
      <c r="S602" s="44"/>
      <c r="T602" s="20"/>
      <c r="U602" s="15"/>
      <c r="V602" s="55"/>
      <c r="W602" s="56"/>
      <c r="X602" s="56"/>
      <c r="Y602" s="15"/>
      <c r="Z602" s="57"/>
      <c r="AA602" s="15"/>
      <c r="AB602" s="58"/>
      <c r="AC602" s="54"/>
      <c r="AD602" s="15"/>
      <c r="AE602" s="20"/>
      <c r="AF602" s="20"/>
      <c r="AG602" s="16"/>
      <c r="AH602" s="59">
        <f t="shared" si="9"/>
        <v>1900</v>
      </c>
      <c r="AI602" s="59" t="str">
        <f>IF(Tabelle1[[#This Row],[Uhrzeit von]]="","",Tabelle1[[#This Row],[Uhrzeit bis]]-Tabelle1[[#This Row],[Uhrzeit von]])</f>
        <v/>
      </c>
    </row>
    <row r="603" spans="1:35" x14ac:dyDescent="0.25">
      <c r="A603" s="23" t="str">
        <f>IF(Tabelle1[[#This Row],[Unternehmen]]="","",A602+1)</f>
        <v/>
      </c>
      <c r="B6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3" s="15"/>
      <c r="D603" s="20"/>
      <c r="E603" s="54"/>
      <c r="F603" s="54"/>
      <c r="G603" s="20"/>
      <c r="H603" s="76"/>
      <c r="I603" s="54"/>
      <c r="J603" s="20" t="str">
        <f>IF(I603="","",IFERROR(VLOOKUP(I603,Gemeindeverzeichnis!$P$2:$Q$2188,2,FALSE),"Ort bitte manuell eintragen"))</f>
        <v/>
      </c>
      <c r="K603" s="15"/>
      <c r="L603" s="54"/>
      <c r="M603" s="54"/>
      <c r="N603" s="75"/>
      <c r="O603" s="54"/>
      <c r="P603" s="54" t="str">
        <f>IF(O603="","",IFERROR(VLOOKUP(O603,Gemeindeverzeichnis!$P$2:$Q$2188,2,FALSE),"Ort bitte manuell eintragen"))</f>
        <v/>
      </c>
      <c r="Q603" s="15"/>
      <c r="R603" s="20"/>
      <c r="S603" s="44"/>
      <c r="T603" s="20"/>
      <c r="U603" s="15"/>
      <c r="V603" s="55"/>
      <c r="W603" s="56"/>
      <c r="X603" s="56"/>
      <c r="Y603" s="15"/>
      <c r="Z603" s="57"/>
      <c r="AA603" s="15"/>
      <c r="AB603" s="58"/>
      <c r="AC603" s="54"/>
      <c r="AD603" s="15"/>
      <c r="AE603" s="20"/>
      <c r="AF603" s="20"/>
      <c r="AG603" s="16"/>
      <c r="AH603" s="59">
        <f t="shared" si="9"/>
        <v>1900</v>
      </c>
      <c r="AI603" s="59" t="str">
        <f>IF(Tabelle1[[#This Row],[Uhrzeit von]]="","",Tabelle1[[#This Row],[Uhrzeit bis]]-Tabelle1[[#This Row],[Uhrzeit von]])</f>
        <v/>
      </c>
    </row>
    <row r="604" spans="1:35" x14ac:dyDescent="0.25">
      <c r="A604" s="23" t="str">
        <f>IF(Tabelle1[[#This Row],[Unternehmen]]="","",A603+1)</f>
        <v/>
      </c>
      <c r="B6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4" s="15"/>
      <c r="D604" s="20"/>
      <c r="E604" s="54"/>
      <c r="F604" s="54"/>
      <c r="G604" s="20"/>
      <c r="H604" s="76"/>
      <c r="I604" s="54"/>
      <c r="J604" s="20" t="str">
        <f>IF(I604="","",IFERROR(VLOOKUP(I604,Gemeindeverzeichnis!$P$2:$Q$2188,2,FALSE),"Ort bitte manuell eintragen"))</f>
        <v/>
      </c>
      <c r="K604" s="15"/>
      <c r="L604" s="54"/>
      <c r="M604" s="54"/>
      <c r="N604" s="75"/>
      <c r="O604" s="54"/>
      <c r="P604" s="54" t="str">
        <f>IF(O604="","",IFERROR(VLOOKUP(O604,Gemeindeverzeichnis!$P$2:$Q$2188,2,FALSE),"Ort bitte manuell eintragen"))</f>
        <v/>
      </c>
      <c r="Q604" s="15"/>
      <c r="R604" s="20"/>
      <c r="S604" s="44"/>
      <c r="T604" s="20"/>
      <c r="U604" s="15"/>
      <c r="V604" s="55"/>
      <c r="W604" s="56"/>
      <c r="X604" s="56"/>
      <c r="Y604" s="15"/>
      <c r="Z604" s="57"/>
      <c r="AA604" s="15"/>
      <c r="AB604" s="58"/>
      <c r="AC604" s="54"/>
      <c r="AD604" s="15"/>
      <c r="AE604" s="20"/>
      <c r="AF604" s="20"/>
      <c r="AG604" s="16"/>
      <c r="AH604" s="59">
        <f t="shared" si="9"/>
        <v>1900</v>
      </c>
      <c r="AI604" s="59" t="str">
        <f>IF(Tabelle1[[#This Row],[Uhrzeit von]]="","",Tabelle1[[#This Row],[Uhrzeit bis]]-Tabelle1[[#This Row],[Uhrzeit von]])</f>
        <v/>
      </c>
    </row>
    <row r="605" spans="1:35" x14ac:dyDescent="0.25">
      <c r="A605" s="23" t="str">
        <f>IF(Tabelle1[[#This Row],[Unternehmen]]="","",A604+1)</f>
        <v/>
      </c>
      <c r="B6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5" s="15"/>
      <c r="D605" s="20"/>
      <c r="E605" s="54"/>
      <c r="F605" s="54"/>
      <c r="G605" s="20"/>
      <c r="H605" s="76"/>
      <c r="I605" s="54"/>
      <c r="J605" s="20" t="str">
        <f>IF(I605="","",IFERROR(VLOOKUP(I605,Gemeindeverzeichnis!$P$2:$Q$2188,2,FALSE),"Ort bitte manuell eintragen"))</f>
        <v/>
      </c>
      <c r="K605" s="15"/>
      <c r="L605" s="54"/>
      <c r="M605" s="54"/>
      <c r="N605" s="75"/>
      <c r="O605" s="54"/>
      <c r="P605" s="54" t="str">
        <f>IF(O605="","",IFERROR(VLOOKUP(O605,Gemeindeverzeichnis!$P$2:$Q$2188,2,FALSE),"Ort bitte manuell eintragen"))</f>
        <v/>
      </c>
      <c r="Q605" s="15"/>
      <c r="R605" s="20"/>
      <c r="S605" s="44"/>
      <c r="T605" s="20"/>
      <c r="U605" s="15"/>
      <c r="V605" s="55"/>
      <c r="W605" s="56"/>
      <c r="X605" s="56"/>
      <c r="Y605" s="15"/>
      <c r="Z605" s="57"/>
      <c r="AA605" s="15"/>
      <c r="AB605" s="58"/>
      <c r="AC605" s="54"/>
      <c r="AD605" s="15"/>
      <c r="AE605" s="20"/>
      <c r="AF605" s="20"/>
      <c r="AG605" s="16"/>
      <c r="AH605" s="59">
        <f t="shared" si="9"/>
        <v>1900</v>
      </c>
      <c r="AI605" s="59" t="str">
        <f>IF(Tabelle1[[#This Row],[Uhrzeit von]]="","",Tabelle1[[#This Row],[Uhrzeit bis]]-Tabelle1[[#This Row],[Uhrzeit von]])</f>
        <v/>
      </c>
    </row>
    <row r="606" spans="1:35" x14ac:dyDescent="0.25">
      <c r="A606" s="23" t="str">
        <f>IF(Tabelle1[[#This Row],[Unternehmen]]="","",A605+1)</f>
        <v/>
      </c>
      <c r="B6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6" s="15"/>
      <c r="D606" s="20"/>
      <c r="E606" s="54"/>
      <c r="F606" s="54"/>
      <c r="G606" s="20"/>
      <c r="H606" s="76"/>
      <c r="I606" s="54"/>
      <c r="J606" s="20" t="str">
        <f>IF(I606="","",IFERROR(VLOOKUP(I606,Gemeindeverzeichnis!$P$2:$Q$2188,2,FALSE),"Ort bitte manuell eintragen"))</f>
        <v/>
      </c>
      <c r="K606" s="15"/>
      <c r="L606" s="54"/>
      <c r="M606" s="54"/>
      <c r="N606" s="75"/>
      <c r="O606" s="54"/>
      <c r="P606" s="54" t="str">
        <f>IF(O606="","",IFERROR(VLOOKUP(O606,Gemeindeverzeichnis!$P$2:$Q$2188,2,FALSE),"Ort bitte manuell eintragen"))</f>
        <v/>
      </c>
      <c r="Q606" s="15"/>
      <c r="R606" s="20"/>
      <c r="S606" s="44"/>
      <c r="T606" s="20"/>
      <c r="U606" s="15"/>
      <c r="V606" s="55"/>
      <c r="W606" s="56"/>
      <c r="X606" s="56"/>
      <c r="Y606" s="15"/>
      <c r="Z606" s="57"/>
      <c r="AA606" s="15"/>
      <c r="AB606" s="58"/>
      <c r="AC606" s="54"/>
      <c r="AD606" s="15"/>
      <c r="AE606" s="20"/>
      <c r="AF606" s="20"/>
      <c r="AG606" s="16"/>
      <c r="AH606" s="59">
        <f t="shared" si="9"/>
        <v>1900</v>
      </c>
      <c r="AI606" s="59" t="str">
        <f>IF(Tabelle1[[#This Row],[Uhrzeit von]]="","",Tabelle1[[#This Row],[Uhrzeit bis]]-Tabelle1[[#This Row],[Uhrzeit von]])</f>
        <v/>
      </c>
    </row>
    <row r="607" spans="1:35" x14ac:dyDescent="0.25">
      <c r="A607" s="23" t="str">
        <f>IF(Tabelle1[[#This Row],[Unternehmen]]="","",A606+1)</f>
        <v/>
      </c>
      <c r="B6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7" s="15"/>
      <c r="D607" s="20"/>
      <c r="E607" s="54"/>
      <c r="F607" s="54"/>
      <c r="G607" s="20"/>
      <c r="H607" s="76"/>
      <c r="I607" s="54"/>
      <c r="J607" s="20" t="str">
        <f>IF(I607="","",IFERROR(VLOOKUP(I607,Gemeindeverzeichnis!$P$2:$Q$2188,2,FALSE),"Ort bitte manuell eintragen"))</f>
        <v/>
      </c>
      <c r="K607" s="15"/>
      <c r="L607" s="54"/>
      <c r="M607" s="54"/>
      <c r="N607" s="75"/>
      <c r="O607" s="54"/>
      <c r="P607" s="54" t="str">
        <f>IF(O607="","",IFERROR(VLOOKUP(O607,Gemeindeverzeichnis!$P$2:$Q$2188,2,FALSE),"Ort bitte manuell eintragen"))</f>
        <v/>
      </c>
      <c r="Q607" s="15"/>
      <c r="R607" s="20"/>
      <c r="S607" s="44"/>
      <c r="T607" s="20"/>
      <c r="U607" s="15"/>
      <c r="V607" s="55"/>
      <c r="W607" s="56"/>
      <c r="X607" s="56"/>
      <c r="Y607" s="15"/>
      <c r="Z607" s="57"/>
      <c r="AA607" s="15"/>
      <c r="AB607" s="58"/>
      <c r="AC607" s="54"/>
      <c r="AD607" s="15"/>
      <c r="AE607" s="20"/>
      <c r="AF607" s="20"/>
      <c r="AG607" s="16"/>
      <c r="AH607" s="59">
        <f t="shared" si="9"/>
        <v>1900</v>
      </c>
      <c r="AI607" s="59" t="str">
        <f>IF(Tabelle1[[#This Row],[Uhrzeit von]]="","",Tabelle1[[#This Row],[Uhrzeit bis]]-Tabelle1[[#This Row],[Uhrzeit von]])</f>
        <v/>
      </c>
    </row>
    <row r="608" spans="1:35" x14ac:dyDescent="0.25">
      <c r="A608" s="23" t="str">
        <f>IF(Tabelle1[[#This Row],[Unternehmen]]="","",A607+1)</f>
        <v/>
      </c>
      <c r="B6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8" s="15"/>
      <c r="D608" s="20"/>
      <c r="E608" s="54"/>
      <c r="F608" s="54"/>
      <c r="G608" s="20"/>
      <c r="H608" s="76"/>
      <c r="I608" s="54"/>
      <c r="J608" s="20" t="str">
        <f>IF(I608="","",IFERROR(VLOOKUP(I608,Gemeindeverzeichnis!$P$2:$Q$2188,2,FALSE),"Ort bitte manuell eintragen"))</f>
        <v/>
      </c>
      <c r="K608" s="15"/>
      <c r="L608" s="54"/>
      <c r="M608" s="54"/>
      <c r="N608" s="75"/>
      <c r="O608" s="54"/>
      <c r="P608" s="54" t="str">
        <f>IF(O608="","",IFERROR(VLOOKUP(O608,Gemeindeverzeichnis!$P$2:$Q$2188,2,FALSE),"Ort bitte manuell eintragen"))</f>
        <v/>
      </c>
      <c r="Q608" s="15"/>
      <c r="R608" s="20"/>
      <c r="S608" s="44"/>
      <c r="T608" s="20"/>
      <c r="U608" s="15"/>
      <c r="V608" s="55"/>
      <c r="W608" s="56"/>
      <c r="X608" s="56"/>
      <c r="Y608" s="15"/>
      <c r="Z608" s="57"/>
      <c r="AA608" s="15"/>
      <c r="AB608" s="58"/>
      <c r="AC608" s="54"/>
      <c r="AD608" s="15"/>
      <c r="AE608" s="20"/>
      <c r="AF608" s="20"/>
      <c r="AG608" s="16"/>
      <c r="AH608" s="59">
        <f t="shared" si="9"/>
        <v>1900</v>
      </c>
      <c r="AI608" s="59" t="str">
        <f>IF(Tabelle1[[#This Row],[Uhrzeit von]]="","",Tabelle1[[#This Row],[Uhrzeit bis]]-Tabelle1[[#This Row],[Uhrzeit von]])</f>
        <v/>
      </c>
    </row>
    <row r="609" spans="1:35" x14ac:dyDescent="0.25">
      <c r="A609" s="23" t="str">
        <f>IF(Tabelle1[[#This Row],[Unternehmen]]="","",A608+1)</f>
        <v/>
      </c>
      <c r="B6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09" s="15"/>
      <c r="D609" s="20"/>
      <c r="E609" s="54"/>
      <c r="F609" s="54"/>
      <c r="G609" s="20"/>
      <c r="H609" s="76"/>
      <c r="I609" s="54"/>
      <c r="J609" s="20" t="str">
        <f>IF(I609="","",IFERROR(VLOOKUP(I609,Gemeindeverzeichnis!$P$2:$Q$2188,2,FALSE),"Ort bitte manuell eintragen"))</f>
        <v/>
      </c>
      <c r="K609" s="15"/>
      <c r="L609" s="54"/>
      <c r="M609" s="54"/>
      <c r="N609" s="75"/>
      <c r="O609" s="54"/>
      <c r="P609" s="54" t="str">
        <f>IF(O609="","",IFERROR(VLOOKUP(O609,Gemeindeverzeichnis!$P$2:$Q$2188,2,FALSE),"Ort bitte manuell eintragen"))</f>
        <v/>
      </c>
      <c r="Q609" s="15"/>
      <c r="R609" s="20"/>
      <c r="S609" s="44"/>
      <c r="T609" s="20"/>
      <c r="U609" s="15"/>
      <c r="V609" s="55"/>
      <c r="W609" s="56"/>
      <c r="X609" s="56"/>
      <c r="Y609" s="15"/>
      <c r="Z609" s="57"/>
      <c r="AA609" s="15"/>
      <c r="AB609" s="58"/>
      <c r="AC609" s="54"/>
      <c r="AD609" s="15"/>
      <c r="AE609" s="20"/>
      <c r="AF609" s="20"/>
      <c r="AG609" s="16"/>
      <c r="AH609" s="59">
        <f t="shared" si="9"/>
        <v>1900</v>
      </c>
      <c r="AI609" s="59" t="str">
        <f>IF(Tabelle1[[#This Row],[Uhrzeit von]]="","",Tabelle1[[#This Row],[Uhrzeit bis]]-Tabelle1[[#This Row],[Uhrzeit von]])</f>
        <v/>
      </c>
    </row>
    <row r="610" spans="1:35" x14ac:dyDescent="0.25">
      <c r="A610" s="23" t="str">
        <f>IF(Tabelle1[[#This Row],[Unternehmen]]="","",A609+1)</f>
        <v/>
      </c>
      <c r="B6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0" s="15"/>
      <c r="D610" s="20"/>
      <c r="E610" s="54"/>
      <c r="F610" s="54"/>
      <c r="G610" s="20"/>
      <c r="H610" s="76"/>
      <c r="I610" s="54"/>
      <c r="J610" s="20" t="str">
        <f>IF(I610="","",IFERROR(VLOOKUP(I610,Gemeindeverzeichnis!$P$2:$Q$2188,2,FALSE),"Ort bitte manuell eintragen"))</f>
        <v/>
      </c>
      <c r="K610" s="15"/>
      <c r="L610" s="54"/>
      <c r="M610" s="54"/>
      <c r="N610" s="75"/>
      <c r="O610" s="54"/>
      <c r="P610" s="54" t="str">
        <f>IF(O610="","",IFERROR(VLOOKUP(O610,Gemeindeverzeichnis!$P$2:$Q$2188,2,FALSE),"Ort bitte manuell eintragen"))</f>
        <v/>
      </c>
      <c r="Q610" s="15"/>
      <c r="R610" s="20"/>
      <c r="S610" s="44"/>
      <c r="T610" s="20"/>
      <c r="U610" s="15"/>
      <c r="V610" s="55"/>
      <c r="W610" s="56"/>
      <c r="X610" s="56"/>
      <c r="Y610" s="15"/>
      <c r="Z610" s="57"/>
      <c r="AA610" s="15"/>
      <c r="AB610" s="58"/>
      <c r="AC610" s="54"/>
      <c r="AD610" s="15"/>
      <c r="AE610" s="20"/>
      <c r="AF610" s="20"/>
      <c r="AG610" s="16"/>
      <c r="AH610" s="59">
        <f t="shared" si="9"/>
        <v>1900</v>
      </c>
      <c r="AI610" s="59" t="str">
        <f>IF(Tabelle1[[#This Row],[Uhrzeit von]]="","",Tabelle1[[#This Row],[Uhrzeit bis]]-Tabelle1[[#This Row],[Uhrzeit von]])</f>
        <v/>
      </c>
    </row>
    <row r="611" spans="1:35" x14ac:dyDescent="0.25">
      <c r="A611" s="23" t="str">
        <f>IF(Tabelle1[[#This Row],[Unternehmen]]="","",A610+1)</f>
        <v/>
      </c>
      <c r="B6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1" s="15"/>
      <c r="D611" s="20"/>
      <c r="E611" s="54"/>
      <c r="F611" s="54"/>
      <c r="G611" s="20"/>
      <c r="H611" s="76"/>
      <c r="I611" s="54"/>
      <c r="J611" s="20" t="str">
        <f>IF(I611="","",IFERROR(VLOOKUP(I611,Gemeindeverzeichnis!$P$2:$Q$2188,2,FALSE),"Ort bitte manuell eintragen"))</f>
        <v/>
      </c>
      <c r="K611" s="15"/>
      <c r="L611" s="54"/>
      <c r="M611" s="54"/>
      <c r="N611" s="75"/>
      <c r="O611" s="54"/>
      <c r="P611" s="54" t="str">
        <f>IF(O611="","",IFERROR(VLOOKUP(O611,Gemeindeverzeichnis!$P$2:$Q$2188,2,FALSE),"Ort bitte manuell eintragen"))</f>
        <v/>
      </c>
      <c r="Q611" s="15"/>
      <c r="R611" s="20"/>
      <c r="S611" s="44"/>
      <c r="T611" s="20"/>
      <c r="U611" s="15"/>
      <c r="V611" s="55"/>
      <c r="W611" s="56"/>
      <c r="X611" s="56"/>
      <c r="Y611" s="15"/>
      <c r="Z611" s="57"/>
      <c r="AA611" s="15"/>
      <c r="AB611" s="58"/>
      <c r="AC611" s="54"/>
      <c r="AD611" s="15"/>
      <c r="AE611" s="20"/>
      <c r="AF611" s="20"/>
      <c r="AG611" s="16"/>
      <c r="AH611" s="59">
        <f t="shared" si="9"/>
        <v>1900</v>
      </c>
      <c r="AI611" s="59" t="str">
        <f>IF(Tabelle1[[#This Row],[Uhrzeit von]]="","",Tabelle1[[#This Row],[Uhrzeit bis]]-Tabelle1[[#This Row],[Uhrzeit von]])</f>
        <v/>
      </c>
    </row>
    <row r="612" spans="1:35" x14ac:dyDescent="0.25">
      <c r="A612" s="23" t="str">
        <f>IF(Tabelle1[[#This Row],[Unternehmen]]="","",A611+1)</f>
        <v/>
      </c>
      <c r="B6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2" s="15"/>
      <c r="D612" s="20"/>
      <c r="E612" s="54"/>
      <c r="F612" s="54"/>
      <c r="G612" s="20"/>
      <c r="H612" s="76"/>
      <c r="I612" s="54"/>
      <c r="J612" s="20" t="str">
        <f>IF(I612="","",IFERROR(VLOOKUP(I612,Gemeindeverzeichnis!$P$2:$Q$2188,2,FALSE),"Ort bitte manuell eintragen"))</f>
        <v/>
      </c>
      <c r="K612" s="15"/>
      <c r="L612" s="54"/>
      <c r="M612" s="54"/>
      <c r="N612" s="75"/>
      <c r="O612" s="54"/>
      <c r="P612" s="54" t="str">
        <f>IF(O612="","",IFERROR(VLOOKUP(O612,Gemeindeverzeichnis!$P$2:$Q$2188,2,FALSE),"Ort bitte manuell eintragen"))</f>
        <v/>
      </c>
      <c r="Q612" s="15"/>
      <c r="R612" s="20"/>
      <c r="S612" s="44"/>
      <c r="T612" s="20"/>
      <c r="U612" s="15"/>
      <c r="V612" s="55"/>
      <c r="W612" s="56"/>
      <c r="X612" s="56"/>
      <c r="Y612" s="15"/>
      <c r="Z612" s="57"/>
      <c r="AA612" s="15"/>
      <c r="AB612" s="58"/>
      <c r="AC612" s="54"/>
      <c r="AD612" s="15"/>
      <c r="AE612" s="20"/>
      <c r="AF612" s="20"/>
      <c r="AG612" s="16"/>
      <c r="AH612" s="59">
        <f t="shared" si="9"/>
        <v>1900</v>
      </c>
      <c r="AI612" s="59" t="str">
        <f>IF(Tabelle1[[#This Row],[Uhrzeit von]]="","",Tabelle1[[#This Row],[Uhrzeit bis]]-Tabelle1[[#This Row],[Uhrzeit von]])</f>
        <v/>
      </c>
    </row>
    <row r="613" spans="1:35" x14ac:dyDescent="0.25">
      <c r="A613" s="23" t="str">
        <f>IF(Tabelle1[[#This Row],[Unternehmen]]="","",A612+1)</f>
        <v/>
      </c>
      <c r="B6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3" s="15"/>
      <c r="D613" s="20"/>
      <c r="E613" s="54"/>
      <c r="F613" s="54"/>
      <c r="G613" s="20"/>
      <c r="H613" s="76"/>
      <c r="I613" s="54"/>
      <c r="J613" s="20" t="str">
        <f>IF(I613="","",IFERROR(VLOOKUP(I613,Gemeindeverzeichnis!$P$2:$Q$2188,2,FALSE),"Ort bitte manuell eintragen"))</f>
        <v/>
      </c>
      <c r="K613" s="15"/>
      <c r="L613" s="54"/>
      <c r="M613" s="54"/>
      <c r="N613" s="75"/>
      <c r="O613" s="54"/>
      <c r="P613" s="54" t="str">
        <f>IF(O613="","",IFERROR(VLOOKUP(O613,Gemeindeverzeichnis!$P$2:$Q$2188,2,FALSE),"Ort bitte manuell eintragen"))</f>
        <v/>
      </c>
      <c r="Q613" s="15"/>
      <c r="R613" s="20"/>
      <c r="S613" s="44"/>
      <c r="T613" s="20"/>
      <c r="U613" s="15"/>
      <c r="V613" s="55"/>
      <c r="W613" s="56"/>
      <c r="X613" s="56"/>
      <c r="Y613" s="15"/>
      <c r="Z613" s="57"/>
      <c r="AA613" s="15"/>
      <c r="AB613" s="58"/>
      <c r="AC613" s="54"/>
      <c r="AD613" s="15"/>
      <c r="AE613" s="20"/>
      <c r="AF613" s="20"/>
      <c r="AG613" s="16"/>
      <c r="AH613" s="59">
        <f t="shared" si="9"/>
        <v>1900</v>
      </c>
      <c r="AI613" s="59" t="str">
        <f>IF(Tabelle1[[#This Row],[Uhrzeit von]]="","",Tabelle1[[#This Row],[Uhrzeit bis]]-Tabelle1[[#This Row],[Uhrzeit von]])</f>
        <v/>
      </c>
    </row>
    <row r="614" spans="1:35" x14ac:dyDescent="0.25">
      <c r="A614" s="23" t="str">
        <f>IF(Tabelle1[[#This Row],[Unternehmen]]="","",A613+1)</f>
        <v/>
      </c>
      <c r="B6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4" s="15"/>
      <c r="D614" s="20"/>
      <c r="E614" s="54"/>
      <c r="F614" s="54"/>
      <c r="G614" s="20"/>
      <c r="H614" s="76"/>
      <c r="I614" s="54"/>
      <c r="J614" s="20" t="str">
        <f>IF(I614="","",IFERROR(VLOOKUP(I614,Gemeindeverzeichnis!$P$2:$Q$2188,2,FALSE),"Ort bitte manuell eintragen"))</f>
        <v/>
      </c>
      <c r="K614" s="15"/>
      <c r="L614" s="54"/>
      <c r="M614" s="54"/>
      <c r="N614" s="75"/>
      <c r="O614" s="54"/>
      <c r="P614" s="54" t="str">
        <f>IF(O614="","",IFERROR(VLOOKUP(O614,Gemeindeverzeichnis!$P$2:$Q$2188,2,FALSE),"Ort bitte manuell eintragen"))</f>
        <v/>
      </c>
      <c r="Q614" s="15"/>
      <c r="R614" s="20"/>
      <c r="S614" s="44"/>
      <c r="T614" s="20"/>
      <c r="U614" s="15"/>
      <c r="V614" s="55"/>
      <c r="W614" s="56"/>
      <c r="X614" s="56"/>
      <c r="Y614" s="15"/>
      <c r="Z614" s="57"/>
      <c r="AA614" s="15"/>
      <c r="AB614" s="58"/>
      <c r="AC614" s="54"/>
      <c r="AD614" s="15"/>
      <c r="AE614" s="20"/>
      <c r="AF614" s="20"/>
      <c r="AG614" s="16"/>
      <c r="AH614" s="59">
        <f t="shared" si="9"/>
        <v>1900</v>
      </c>
      <c r="AI614" s="59" t="str">
        <f>IF(Tabelle1[[#This Row],[Uhrzeit von]]="","",Tabelle1[[#This Row],[Uhrzeit bis]]-Tabelle1[[#This Row],[Uhrzeit von]])</f>
        <v/>
      </c>
    </row>
    <row r="615" spans="1:35" x14ac:dyDescent="0.25">
      <c r="A615" s="23" t="str">
        <f>IF(Tabelle1[[#This Row],[Unternehmen]]="","",A614+1)</f>
        <v/>
      </c>
      <c r="B6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5" s="15"/>
      <c r="D615" s="20"/>
      <c r="E615" s="54"/>
      <c r="F615" s="54"/>
      <c r="G615" s="20"/>
      <c r="H615" s="76"/>
      <c r="I615" s="54"/>
      <c r="J615" s="20" t="str">
        <f>IF(I615="","",IFERROR(VLOOKUP(I615,Gemeindeverzeichnis!$P$2:$Q$2188,2,FALSE),"Ort bitte manuell eintragen"))</f>
        <v/>
      </c>
      <c r="K615" s="15"/>
      <c r="L615" s="54"/>
      <c r="M615" s="54"/>
      <c r="N615" s="75"/>
      <c r="O615" s="54"/>
      <c r="P615" s="54" t="str">
        <f>IF(O615="","",IFERROR(VLOOKUP(O615,Gemeindeverzeichnis!$P$2:$Q$2188,2,FALSE),"Ort bitte manuell eintragen"))</f>
        <v/>
      </c>
      <c r="Q615" s="15"/>
      <c r="R615" s="20"/>
      <c r="S615" s="44"/>
      <c r="T615" s="20"/>
      <c r="U615" s="15"/>
      <c r="V615" s="55"/>
      <c r="W615" s="56"/>
      <c r="X615" s="56"/>
      <c r="Y615" s="15"/>
      <c r="Z615" s="57"/>
      <c r="AA615" s="15"/>
      <c r="AB615" s="58"/>
      <c r="AC615" s="54"/>
      <c r="AD615" s="15"/>
      <c r="AE615" s="20"/>
      <c r="AF615" s="20"/>
      <c r="AG615" s="16"/>
      <c r="AH615" s="59">
        <f t="shared" si="9"/>
        <v>1900</v>
      </c>
      <c r="AI615" s="59" t="str">
        <f>IF(Tabelle1[[#This Row],[Uhrzeit von]]="","",Tabelle1[[#This Row],[Uhrzeit bis]]-Tabelle1[[#This Row],[Uhrzeit von]])</f>
        <v/>
      </c>
    </row>
    <row r="616" spans="1:35" x14ac:dyDescent="0.25">
      <c r="A616" s="23" t="str">
        <f>IF(Tabelle1[[#This Row],[Unternehmen]]="","",A615+1)</f>
        <v/>
      </c>
      <c r="B6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6" s="15"/>
      <c r="D616" s="20"/>
      <c r="E616" s="54"/>
      <c r="F616" s="54"/>
      <c r="G616" s="20"/>
      <c r="H616" s="76"/>
      <c r="I616" s="54"/>
      <c r="J616" s="20" t="str">
        <f>IF(I616="","",IFERROR(VLOOKUP(I616,Gemeindeverzeichnis!$P$2:$Q$2188,2,FALSE),"Ort bitte manuell eintragen"))</f>
        <v/>
      </c>
      <c r="K616" s="15"/>
      <c r="L616" s="54"/>
      <c r="M616" s="54"/>
      <c r="N616" s="75"/>
      <c r="O616" s="54"/>
      <c r="P616" s="54" t="str">
        <f>IF(O616="","",IFERROR(VLOOKUP(O616,Gemeindeverzeichnis!$P$2:$Q$2188,2,FALSE),"Ort bitte manuell eintragen"))</f>
        <v/>
      </c>
      <c r="Q616" s="15"/>
      <c r="R616" s="20"/>
      <c r="S616" s="44"/>
      <c r="T616" s="20"/>
      <c r="U616" s="15"/>
      <c r="V616" s="55"/>
      <c r="W616" s="56"/>
      <c r="X616" s="56"/>
      <c r="Y616" s="15"/>
      <c r="Z616" s="57"/>
      <c r="AA616" s="15"/>
      <c r="AB616" s="58"/>
      <c r="AC616" s="54"/>
      <c r="AD616" s="15"/>
      <c r="AE616" s="20"/>
      <c r="AF616" s="20"/>
      <c r="AG616" s="16"/>
      <c r="AH616" s="59">
        <f t="shared" si="9"/>
        <v>1900</v>
      </c>
      <c r="AI616" s="59" t="str">
        <f>IF(Tabelle1[[#This Row],[Uhrzeit von]]="","",Tabelle1[[#This Row],[Uhrzeit bis]]-Tabelle1[[#This Row],[Uhrzeit von]])</f>
        <v/>
      </c>
    </row>
    <row r="617" spans="1:35" x14ac:dyDescent="0.25">
      <c r="A617" s="23" t="str">
        <f>IF(Tabelle1[[#This Row],[Unternehmen]]="","",A616+1)</f>
        <v/>
      </c>
      <c r="B6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7" s="15"/>
      <c r="D617" s="20"/>
      <c r="E617" s="54"/>
      <c r="F617" s="54"/>
      <c r="G617" s="20"/>
      <c r="H617" s="76"/>
      <c r="I617" s="54"/>
      <c r="J617" s="20" t="str">
        <f>IF(I617="","",IFERROR(VLOOKUP(I617,Gemeindeverzeichnis!$P$2:$Q$2188,2,FALSE),"Ort bitte manuell eintragen"))</f>
        <v/>
      </c>
      <c r="K617" s="15"/>
      <c r="L617" s="54"/>
      <c r="M617" s="54"/>
      <c r="N617" s="75"/>
      <c r="O617" s="54"/>
      <c r="P617" s="54" t="str">
        <f>IF(O617="","",IFERROR(VLOOKUP(O617,Gemeindeverzeichnis!$P$2:$Q$2188,2,FALSE),"Ort bitte manuell eintragen"))</f>
        <v/>
      </c>
      <c r="Q617" s="15"/>
      <c r="R617" s="20"/>
      <c r="S617" s="44"/>
      <c r="T617" s="20"/>
      <c r="U617" s="15"/>
      <c r="V617" s="55"/>
      <c r="W617" s="56"/>
      <c r="X617" s="56"/>
      <c r="Y617" s="15"/>
      <c r="Z617" s="57"/>
      <c r="AA617" s="15"/>
      <c r="AB617" s="58"/>
      <c r="AC617" s="54"/>
      <c r="AD617" s="15"/>
      <c r="AE617" s="20"/>
      <c r="AF617" s="20"/>
      <c r="AG617" s="16"/>
      <c r="AH617" s="59">
        <f t="shared" si="9"/>
        <v>1900</v>
      </c>
      <c r="AI617" s="59" t="str">
        <f>IF(Tabelle1[[#This Row],[Uhrzeit von]]="","",Tabelle1[[#This Row],[Uhrzeit bis]]-Tabelle1[[#This Row],[Uhrzeit von]])</f>
        <v/>
      </c>
    </row>
    <row r="618" spans="1:35" x14ac:dyDescent="0.25">
      <c r="A618" s="23" t="str">
        <f>IF(Tabelle1[[#This Row],[Unternehmen]]="","",A617+1)</f>
        <v/>
      </c>
      <c r="B6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8" s="15"/>
      <c r="D618" s="20"/>
      <c r="E618" s="54"/>
      <c r="F618" s="54"/>
      <c r="G618" s="20"/>
      <c r="H618" s="76"/>
      <c r="I618" s="54"/>
      <c r="J618" s="20" t="str">
        <f>IF(I618="","",IFERROR(VLOOKUP(I618,Gemeindeverzeichnis!$P$2:$Q$2188,2,FALSE),"Ort bitte manuell eintragen"))</f>
        <v/>
      </c>
      <c r="K618" s="15"/>
      <c r="L618" s="54"/>
      <c r="M618" s="54"/>
      <c r="N618" s="75"/>
      <c r="O618" s="54"/>
      <c r="P618" s="54" t="str">
        <f>IF(O618="","",IFERROR(VLOOKUP(O618,Gemeindeverzeichnis!$P$2:$Q$2188,2,FALSE),"Ort bitte manuell eintragen"))</f>
        <v/>
      </c>
      <c r="Q618" s="15"/>
      <c r="R618" s="20"/>
      <c r="S618" s="44"/>
      <c r="T618" s="20"/>
      <c r="U618" s="15"/>
      <c r="V618" s="55"/>
      <c r="W618" s="56"/>
      <c r="X618" s="56"/>
      <c r="Y618" s="15"/>
      <c r="Z618" s="57"/>
      <c r="AA618" s="15"/>
      <c r="AB618" s="58"/>
      <c r="AC618" s="54"/>
      <c r="AD618" s="15"/>
      <c r="AE618" s="20"/>
      <c r="AF618" s="20"/>
      <c r="AG618" s="16"/>
      <c r="AH618" s="59">
        <f t="shared" si="9"/>
        <v>1900</v>
      </c>
      <c r="AI618" s="59" t="str">
        <f>IF(Tabelle1[[#This Row],[Uhrzeit von]]="","",Tabelle1[[#This Row],[Uhrzeit bis]]-Tabelle1[[#This Row],[Uhrzeit von]])</f>
        <v/>
      </c>
    </row>
    <row r="619" spans="1:35" x14ac:dyDescent="0.25">
      <c r="A619" s="23" t="str">
        <f>IF(Tabelle1[[#This Row],[Unternehmen]]="","",A618+1)</f>
        <v/>
      </c>
      <c r="B6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19" s="15"/>
      <c r="D619" s="20"/>
      <c r="E619" s="54"/>
      <c r="F619" s="54"/>
      <c r="G619" s="20"/>
      <c r="H619" s="76"/>
      <c r="I619" s="54"/>
      <c r="J619" s="20" t="str">
        <f>IF(I619="","",IFERROR(VLOOKUP(I619,Gemeindeverzeichnis!$P$2:$Q$2188,2,FALSE),"Ort bitte manuell eintragen"))</f>
        <v/>
      </c>
      <c r="K619" s="15"/>
      <c r="L619" s="54"/>
      <c r="M619" s="54"/>
      <c r="N619" s="75"/>
      <c r="O619" s="54"/>
      <c r="P619" s="54" t="str">
        <f>IF(O619="","",IFERROR(VLOOKUP(O619,Gemeindeverzeichnis!$P$2:$Q$2188,2,FALSE),"Ort bitte manuell eintragen"))</f>
        <v/>
      </c>
      <c r="Q619" s="15"/>
      <c r="R619" s="20"/>
      <c r="S619" s="44"/>
      <c r="T619" s="20"/>
      <c r="U619" s="15"/>
      <c r="V619" s="55"/>
      <c r="W619" s="56"/>
      <c r="X619" s="56"/>
      <c r="Y619" s="15"/>
      <c r="Z619" s="57"/>
      <c r="AA619" s="15"/>
      <c r="AB619" s="58"/>
      <c r="AC619" s="54"/>
      <c r="AD619" s="15"/>
      <c r="AE619" s="20"/>
      <c r="AF619" s="20"/>
      <c r="AG619" s="16"/>
      <c r="AH619" s="59">
        <f t="shared" si="9"/>
        <v>1900</v>
      </c>
      <c r="AI619" s="59" t="str">
        <f>IF(Tabelle1[[#This Row],[Uhrzeit von]]="","",Tabelle1[[#This Row],[Uhrzeit bis]]-Tabelle1[[#This Row],[Uhrzeit von]])</f>
        <v/>
      </c>
    </row>
    <row r="620" spans="1:35" x14ac:dyDescent="0.25">
      <c r="A620" s="23" t="str">
        <f>IF(Tabelle1[[#This Row],[Unternehmen]]="","",A619+1)</f>
        <v/>
      </c>
      <c r="B6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0" s="15"/>
      <c r="D620" s="20"/>
      <c r="E620" s="54"/>
      <c r="F620" s="54"/>
      <c r="G620" s="20"/>
      <c r="H620" s="76"/>
      <c r="I620" s="54"/>
      <c r="J620" s="20" t="str">
        <f>IF(I620="","",IFERROR(VLOOKUP(I620,Gemeindeverzeichnis!$P$2:$Q$2188,2,FALSE),"Ort bitte manuell eintragen"))</f>
        <v/>
      </c>
      <c r="K620" s="15"/>
      <c r="L620" s="54"/>
      <c r="M620" s="54"/>
      <c r="N620" s="75"/>
      <c r="O620" s="54"/>
      <c r="P620" s="54" t="str">
        <f>IF(O620="","",IFERROR(VLOOKUP(O620,Gemeindeverzeichnis!$P$2:$Q$2188,2,FALSE),"Ort bitte manuell eintragen"))</f>
        <v/>
      </c>
      <c r="Q620" s="15"/>
      <c r="R620" s="20"/>
      <c r="S620" s="44"/>
      <c r="T620" s="20"/>
      <c r="U620" s="15"/>
      <c r="V620" s="55"/>
      <c r="W620" s="56"/>
      <c r="X620" s="56"/>
      <c r="Y620" s="15"/>
      <c r="Z620" s="57"/>
      <c r="AA620" s="15"/>
      <c r="AB620" s="58"/>
      <c r="AC620" s="54"/>
      <c r="AD620" s="15"/>
      <c r="AE620" s="20"/>
      <c r="AF620" s="20"/>
      <c r="AG620" s="16"/>
      <c r="AH620" s="59">
        <f t="shared" si="9"/>
        <v>1900</v>
      </c>
      <c r="AI620" s="59" t="str">
        <f>IF(Tabelle1[[#This Row],[Uhrzeit von]]="","",Tabelle1[[#This Row],[Uhrzeit bis]]-Tabelle1[[#This Row],[Uhrzeit von]])</f>
        <v/>
      </c>
    </row>
    <row r="621" spans="1:35" x14ac:dyDescent="0.25">
      <c r="A621" s="23" t="str">
        <f>IF(Tabelle1[[#This Row],[Unternehmen]]="","",A620+1)</f>
        <v/>
      </c>
      <c r="B6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1" s="15"/>
      <c r="D621" s="20"/>
      <c r="E621" s="54"/>
      <c r="F621" s="54"/>
      <c r="G621" s="20"/>
      <c r="H621" s="76"/>
      <c r="I621" s="54"/>
      <c r="J621" s="20" t="str">
        <f>IF(I621="","",IFERROR(VLOOKUP(I621,Gemeindeverzeichnis!$P$2:$Q$2188,2,FALSE),"Ort bitte manuell eintragen"))</f>
        <v/>
      </c>
      <c r="K621" s="15"/>
      <c r="L621" s="54"/>
      <c r="M621" s="54"/>
      <c r="N621" s="75"/>
      <c r="O621" s="54"/>
      <c r="P621" s="54" t="str">
        <f>IF(O621="","",IFERROR(VLOOKUP(O621,Gemeindeverzeichnis!$P$2:$Q$2188,2,FALSE),"Ort bitte manuell eintragen"))</f>
        <v/>
      </c>
      <c r="Q621" s="15"/>
      <c r="R621" s="20"/>
      <c r="S621" s="44"/>
      <c r="T621" s="20"/>
      <c r="U621" s="15"/>
      <c r="V621" s="55"/>
      <c r="W621" s="56"/>
      <c r="X621" s="56"/>
      <c r="Y621" s="15"/>
      <c r="Z621" s="57"/>
      <c r="AA621" s="15"/>
      <c r="AB621" s="58"/>
      <c r="AC621" s="54"/>
      <c r="AD621" s="15"/>
      <c r="AE621" s="20"/>
      <c r="AF621" s="20"/>
      <c r="AG621" s="16"/>
      <c r="AH621" s="59">
        <f t="shared" si="9"/>
        <v>1900</v>
      </c>
      <c r="AI621" s="59" t="str">
        <f>IF(Tabelle1[[#This Row],[Uhrzeit von]]="","",Tabelle1[[#This Row],[Uhrzeit bis]]-Tabelle1[[#This Row],[Uhrzeit von]])</f>
        <v/>
      </c>
    </row>
    <row r="622" spans="1:35" x14ac:dyDescent="0.25">
      <c r="A622" s="23" t="str">
        <f>IF(Tabelle1[[#This Row],[Unternehmen]]="","",A621+1)</f>
        <v/>
      </c>
      <c r="B6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2" s="15"/>
      <c r="D622" s="20"/>
      <c r="E622" s="54"/>
      <c r="F622" s="54"/>
      <c r="G622" s="20"/>
      <c r="H622" s="76"/>
      <c r="I622" s="54"/>
      <c r="J622" s="20" t="str">
        <f>IF(I622="","",IFERROR(VLOOKUP(I622,Gemeindeverzeichnis!$P$2:$Q$2188,2,FALSE),"Ort bitte manuell eintragen"))</f>
        <v/>
      </c>
      <c r="K622" s="15"/>
      <c r="L622" s="54"/>
      <c r="M622" s="54"/>
      <c r="N622" s="75"/>
      <c r="O622" s="54"/>
      <c r="P622" s="54" t="str">
        <f>IF(O622="","",IFERROR(VLOOKUP(O622,Gemeindeverzeichnis!$P$2:$Q$2188,2,FALSE),"Ort bitte manuell eintragen"))</f>
        <v/>
      </c>
      <c r="Q622" s="15"/>
      <c r="R622" s="20"/>
      <c r="S622" s="44"/>
      <c r="T622" s="20"/>
      <c r="U622" s="15"/>
      <c r="V622" s="55"/>
      <c r="W622" s="56"/>
      <c r="X622" s="56"/>
      <c r="Y622" s="15"/>
      <c r="Z622" s="57"/>
      <c r="AA622" s="15"/>
      <c r="AB622" s="58"/>
      <c r="AC622" s="54"/>
      <c r="AD622" s="15"/>
      <c r="AE622" s="20"/>
      <c r="AF622" s="20"/>
      <c r="AG622" s="16"/>
      <c r="AH622" s="59">
        <f t="shared" si="9"/>
        <v>1900</v>
      </c>
      <c r="AI622" s="59" t="str">
        <f>IF(Tabelle1[[#This Row],[Uhrzeit von]]="","",Tabelle1[[#This Row],[Uhrzeit bis]]-Tabelle1[[#This Row],[Uhrzeit von]])</f>
        <v/>
      </c>
    </row>
    <row r="623" spans="1:35" x14ac:dyDescent="0.25">
      <c r="A623" s="23" t="str">
        <f>IF(Tabelle1[[#This Row],[Unternehmen]]="","",A622+1)</f>
        <v/>
      </c>
      <c r="B6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3" s="15"/>
      <c r="D623" s="20"/>
      <c r="E623" s="54"/>
      <c r="F623" s="54"/>
      <c r="G623" s="20"/>
      <c r="H623" s="76"/>
      <c r="I623" s="54"/>
      <c r="J623" s="20" t="str">
        <f>IF(I623="","",IFERROR(VLOOKUP(I623,Gemeindeverzeichnis!$P$2:$Q$2188,2,FALSE),"Ort bitte manuell eintragen"))</f>
        <v/>
      </c>
      <c r="K623" s="15"/>
      <c r="L623" s="54"/>
      <c r="M623" s="54"/>
      <c r="N623" s="75"/>
      <c r="O623" s="54"/>
      <c r="P623" s="54" t="str">
        <f>IF(O623="","",IFERROR(VLOOKUP(O623,Gemeindeverzeichnis!$P$2:$Q$2188,2,FALSE),"Ort bitte manuell eintragen"))</f>
        <v/>
      </c>
      <c r="Q623" s="15"/>
      <c r="R623" s="20"/>
      <c r="S623" s="44"/>
      <c r="T623" s="20"/>
      <c r="U623" s="15"/>
      <c r="V623" s="55"/>
      <c r="W623" s="56"/>
      <c r="X623" s="56"/>
      <c r="Y623" s="15"/>
      <c r="Z623" s="57"/>
      <c r="AA623" s="15"/>
      <c r="AB623" s="58"/>
      <c r="AC623" s="54"/>
      <c r="AD623" s="15"/>
      <c r="AE623" s="20"/>
      <c r="AF623" s="20"/>
      <c r="AG623" s="16"/>
      <c r="AH623" s="59">
        <f t="shared" si="9"/>
        <v>1900</v>
      </c>
      <c r="AI623" s="59" t="str">
        <f>IF(Tabelle1[[#This Row],[Uhrzeit von]]="","",Tabelle1[[#This Row],[Uhrzeit bis]]-Tabelle1[[#This Row],[Uhrzeit von]])</f>
        <v/>
      </c>
    </row>
    <row r="624" spans="1:35" x14ac:dyDescent="0.25">
      <c r="A624" s="23" t="str">
        <f>IF(Tabelle1[[#This Row],[Unternehmen]]="","",A623+1)</f>
        <v/>
      </c>
      <c r="B6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4" s="15"/>
      <c r="D624" s="20"/>
      <c r="E624" s="54"/>
      <c r="F624" s="54"/>
      <c r="G624" s="20"/>
      <c r="H624" s="76"/>
      <c r="I624" s="54"/>
      <c r="J624" s="20" t="str">
        <f>IF(I624="","",IFERROR(VLOOKUP(I624,Gemeindeverzeichnis!$P$2:$Q$2188,2,FALSE),"Ort bitte manuell eintragen"))</f>
        <v/>
      </c>
      <c r="K624" s="15"/>
      <c r="L624" s="54"/>
      <c r="M624" s="54"/>
      <c r="N624" s="75"/>
      <c r="O624" s="54"/>
      <c r="P624" s="54" t="str">
        <f>IF(O624="","",IFERROR(VLOOKUP(O624,Gemeindeverzeichnis!$P$2:$Q$2188,2,FALSE),"Ort bitte manuell eintragen"))</f>
        <v/>
      </c>
      <c r="Q624" s="15"/>
      <c r="R624" s="20"/>
      <c r="S624" s="44"/>
      <c r="T624" s="20"/>
      <c r="U624" s="15"/>
      <c r="V624" s="55"/>
      <c r="W624" s="56"/>
      <c r="X624" s="56"/>
      <c r="Y624" s="15"/>
      <c r="Z624" s="57"/>
      <c r="AA624" s="15"/>
      <c r="AB624" s="58"/>
      <c r="AC624" s="54"/>
      <c r="AD624" s="15"/>
      <c r="AE624" s="20"/>
      <c r="AF624" s="20"/>
      <c r="AG624" s="16"/>
      <c r="AH624" s="59">
        <f t="shared" si="9"/>
        <v>1900</v>
      </c>
      <c r="AI624" s="59" t="str">
        <f>IF(Tabelle1[[#This Row],[Uhrzeit von]]="","",Tabelle1[[#This Row],[Uhrzeit bis]]-Tabelle1[[#This Row],[Uhrzeit von]])</f>
        <v/>
      </c>
    </row>
    <row r="625" spans="1:35" x14ac:dyDescent="0.25">
      <c r="A625" s="23" t="str">
        <f>IF(Tabelle1[[#This Row],[Unternehmen]]="","",A624+1)</f>
        <v/>
      </c>
      <c r="B6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5" s="15"/>
      <c r="D625" s="20"/>
      <c r="E625" s="54"/>
      <c r="F625" s="54"/>
      <c r="G625" s="20"/>
      <c r="H625" s="76"/>
      <c r="I625" s="54"/>
      <c r="J625" s="20" t="str">
        <f>IF(I625="","",IFERROR(VLOOKUP(I625,Gemeindeverzeichnis!$P$2:$Q$2188,2,FALSE),"Ort bitte manuell eintragen"))</f>
        <v/>
      </c>
      <c r="K625" s="15"/>
      <c r="L625" s="54"/>
      <c r="M625" s="54"/>
      <c r="N625" s="75"/>
      <c r="O625" s="54"/>
      <c r="P625" s="54" t="str">
        <f>IF(O625="","",IFERROR(VLOOKUP(O625,Gemeindeverzeichnis!$P$2:$Q$2188,2,FALSE),"Ort bitte manuell eintragen"))</f>
        <v/>
      </c>
      <c r="Q625" s="15"/>
      <c r="R625" s="20"/>
      <c r="S625" s="44"/>
      <c r="T625" s="20"/>
      <c r="U625" s="15"/>
      <c r="V625" s="55"/>
      <c r="W625" s="56"/>
      <c r="X625" s="56"/>
      <c r="Y625" s="15"/>
      <c r="Z625" s="57"/>
      <c r="AA625" s="15"/>
      <c r="AB625" s="58"/>
      <c r="AC625" s="54"/>
      <c r="AD625" s="15"/>
      <c r="AE625" s="20"/>
      <c r="AF625" s="20"/>
      <c r="AG625" s="16"/>
      <c r="AH625" s="59">
        <f t="shared" si="9"/>
        <v>1900</v>
      </c>
      <c r="AI625" s="59" t="str">
        <f>IF(Tabelle1[[#This Row],[Uhrzeit von]]="","",Tabelle1[[#This Row],[Uhrzeit bis]]-Tabelle1[[#This Row],[Uhrzeit von]])</f>
        <v/>
      </c>
    </row>
    <row r="626" spans="1:35" x14ac:dyDescent="0.25">
      <c r="A626" s="23" t="str">
        <f>IF(Tabelle1[[#This Row],[Unternehmen]]="","",A625+1)</f>
        <v/>
      </c>
      <c r="B6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6" s="15"/>
      <c r="D626" s="20"/>
      <c r="E626" s="54"/>
      <c r="F626" s="54"/>
      <c r="G626" s="20"/>
      <c r="H626" s="76"/>
      <c r="I626" s="54"/>
      <c r="J626" s="20" t="str">
        <f>IF(I626="","",IFERROR(VLOOKUP(I626,Gemeindeverzeichnis!$P$2:$Q$2188,2,FALSE),"Ort bitte manuell eintragen"))</f>
        <v/>
      </c>
      <c r="K626" s="15"/>
      <c r="L626" s="54"/>
      <c r="M626" s="54"/>
      <c r="N626" s="75"/>
      <c r="O626" s="54"/>
      <c r="P626" s="54" t="str">
        <f>IF(O626="","",IFERROR(VLOOKUP(O626,Gemeindeverzeichnis!$P$2:$Q$2188,2,FALSE),"Ort bitte manuell eintragen"))</f>
        <v/>
      </c>
      <c r="Q626" s="15"/>
      <c r="R626" s="20"/>
      <c r="S626" s="44"/>
      <c r="T626" s="20"/>
      <c r="U626" s="15"/>
      <c r="V626" s="55"/>
      <c r="W626" s="56"/>
      <c r="X626" s="56"/>
      <c r="Y626" s="15"/>
      <c r="Z626" s="57"/>
      <c r="AA626" s="15"/>
      <c r="AB626" s="58"/>
      <c r="AC626" s="54"/>
      <c r="AD626" s="15"/>
      <c r="AE626" s="20"/>
      <c r="AF626" s="20"/>
      <c r="AG626" s="16"/>
      <c r="AH626" s="59">
        <f t="shared" si="9"/>
        <v>1900</v>
      </c>
      <c r="AI626" s="59" t="str">
        <f>IF(Tabelle1[[#This Row],[Uhrzeit von]]="","",Tabelle1[[#This Row],[Uhrzeit bis]]-Tabelle1[[#This Row],[Uhrzeit von]])</f>
        <v/>
      </c>
    </row>
    <row r="627" spans="1:35" x14ac:dyDescent="0.25">
      <c r="A627" s="23" t="str">
        <f>IF(Tabelle1[[#This Row],[Unternehmen]]="","",A626+1)</f>
        <v/>
      </c>
      <c r="B6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7" s="15"/>
      <c r="D627" s="20"/>
      <c r="E627" s="54"/>
      <c r="F627" s="54"/>
      <c r="G627" s="20"/>
      <c r="H627" s="76"/>
      <c r="I627" s="54"/>
      <c r="J627" s="20" t="str">
        <f>IF(I627="","",IFERROR(VLOOKUP(I627,Gemeindeverzeichnis!$P$2:$Q$2188,2,FALSE),"Ort bitte manuell eintragen"))</f>
        <v/>
      </c>
      <c r="K627" s="15"/>
      <c r="L627" s="54"/>
      <c r="M627" s="54"/>
      <c r="N627" s="75"/>
      <c r="O627" s="54"/>
      <c r="P627" s="54" t="str">
        <f>IF(O627="","",IFERROR(VLOOKUP(O627,Gemeindeverzeichnis!$P$2:$Q$2188,2,FALSE),"Ort bitte manuell eintragen"))</f>
        <v/>
      </c>
      <c r="Q627" s="15"/>
      <c r="R627" s="20"/>
      <c r="S627" s="44"/>
      <c r="T627" s="20"/>
      <c r="U627" s="15"/>
      <c r="V627" s="55"/>
      <c r="W627" s="56"/>
      <c r="X627" s="56"/>
      <c r="Y627" s="15"/>
      <c r="Z627" s="57"/>
      <c r="AA627" s="15"/>
      <c r="AB627" s="58"/>
      <c r="AC627" s="54"/>
      <c r="AD627" s="15"/>
      <c r="AE627" s="20"/>
      <c r="AF627" s="20"/>
      <c r="AG627" s="16"/>
      <c r="AH627" s="59">
        <f t="shared" si="9"/>
        <v>1900</v>
      </c>
      <c r="AI627" s="59" t="str">
        <f>IF(Tabelle1[[#This Row],[Uhrzeit von]]="","",Tabelle1[[#This Row],[Uhrzeit bis]]-Tabelle1[[#This Row],[Uhrzeit von]])</f>
        <v/>
      </c>
    </row>
    <row r="628" spans="1:35" x14ac:dyDescent="0.25">
      <c r="A628" s="23" t="str">
        <f>IF(Tabelle1[[#This Row],[Unternehmen]]="","",A627+1)</f>
        <v/>
      </c>
      <c r="B6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8" s="15"/>
      <c r="D628" s="20"/>
      <c r="E628" s="54"/>
      <c r="F628" s="54"/>
      <c r="G628" s="20"/>
      <c r="H628" s="76"/>
      <c r="I628" s="54"/>
      <c r="J628" s="20" t="str">
        <f>IF(I628="","",IFERROR(VLOOKUP(I628,Gemeindeverzeichnis!$P$2:$Q$2188,2,FALSE),"Ort bitte manuell eintragen"))</f>
        <v/>
      </c>
      <c r="K628" s="15"/>
      <c r="L628" s="54"/>
      <c r="M628" s="54"/>
      <c r="N628" s="75"/>
      <c r="O628" s="54"/>
      <c r="P628" s="54" t="str">
        <f>IF(O628="","",IFERROR(VLOOKUP(O628,Gemeindeverzeichnis!$P$2:$Q$2188,2,FALSE),"Ort bitte manuell eintragen"))</f>
        <v/>
      </c>
      <c r="Q628" s="15"/>
      <c r="R628" s="20"/>
      <c r="S628" s="44"/>
      <c r="T628" s="20"/>
      <c r="U628" s="15"/>
      <c r="V628" s="55"/>
      <c r="W628" s="56"/>
      <c r="X628" s="56"/>
      <c r="Y628" s="15"/>
      <c r="Z628" s="57"/>
      <c r="AA628" s="15"/>
      <c r="AB628" s="58"/>
      <c r="AC628" s="54"/>
      <c r="AD628" s="15"/>
      <c r="AE628" s="20"/>
      <c r="AF628" s="20"/>
      <c r="AG628" s="16"/>
      <c r="AH628" s="59">
        <f t="shared" si="9"/>
        <v>1900</v>
      </c>
      <c r="AI628" s="59" t="str">
        <f>IF(Tabelle1[[#This Row],[Uhrzeit von]]="","",Tabelle1[[#This Row],[Uhrzeit bis]]-Tabelle1[[#This Row],[Uhrzeit von]])</f>
        <v/>
      </c>
    </row>
    <row r="629" spans="1:35" x14ac:dyDescent="0.25">
      <c r="A629" s="23" t="str">
        <f>IF(Tabelle1[[#This Row],[Unternehmen]]="","",A628+1)</f>
        <v/>
      </c>
      <c r="B6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29" s="15"/>
      <c r="D629" s="20"/>
      <c r="E629" s="54"/>
      <c r="F629" s="54"/>
      <c r="G629" s="20"/>
      <c r="H629" s="76"/>
      <c r="I629" s="54"/>
      <c r="J629" s="20" t="str">
        <f>IF(I629="","",IFERROR(VLOOKUP(I629,Gemeindeverzeichnis!$P$2:$Q$2188,2,FALSE),"Ort bitte manuell eintragen"))</f>
        <v/>
      </c>
      <c r="K629" s="15"/>
      <c r="L629" s="54"/>
      <c r="M629" s="54"/>
      <c r="N629" s="75"/>
      <c r="O629" s="54"/>
      <c r="P629" s="54" t="str">
        <f>IF(O629="","",IFERROR(VLOOKUP(O629,Gemeindeverzeichnis!$P$2:$Q$2188,2,FALSE),"Ort bitte manuell eintragen"))</f>
        <v/>
      </c>
      <c r="Q629" s="15"/>
      <c r="R629" s="20"/>
      <c r="S629" s="44"/>
      <c r="T629" s="20"/>
      <c r="U629" s="15"/>
      <c r="V629" s="55"/>
      <c r="W629" s="56"/>
      <c r="X629" s="56"/>
      <c r="Y629" s="15"/>
      <c r="Z629" s="57"/>
      <c r="AA629" s="15"/>
      <c r="AB629" s="58"/>
      <c r="AC629" s="54"/>
      <c r="AD629" s="15"/>
      <c r="AE629" s="20"/>
      <c r="AF629" s="20"/>
      <c r="AG629" s="16"/>
      <c r="AH629" s="59">
        <f t="shared" si="9"/>
        <v>1900</v>
      </c>
      <c r="AI629" s="59" t="str">
        <f>IF(Tabelle1[[#This Row],[Uhrzeit von]]="","",Tabelle1[[#This Row],[Uhrzeit bis]]-Tabelle1[[#This Row],[Uhrzeit von]])</f>
        <v/>
      </c>
    </row>
    <row r="630" spans="1:35" x14ac:dyDescent="0.25">
      <c r="A630" s="23" t="str">
        <f>IF(Tabelle1[[#This Row],[Unternehmen]]="","",A629+1)</f>
        <v/>
      </c>
      <c r="B6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0" s="15"/>
      <c r="D630" s="20"/>
      <c r="E630" s="54"/>
      <c r="F630" s="54"/>
      <c r="G630" s="20"/>
      <c r="H630" s="76"/>
      <c r="I630" s="54"/>
      <c r="J630" s="20" t="str">
        <f>IF(I630="","",IFERROR(VLOOKUP(I630,Gemeindeverzeichnis!$P$2:$Q$2188,2,FALSE),"Ort bitte manuell eintragen"))</f>
        <v/>
      </c>
      <c r="K630" s="15"/>
      <c r="L630" s="54"/>
      <c r="M630" s="54"/>
      <c r="N630" s="75"/>
      <c r="O630" s="54"/>
      <c r="P630" s="54" t="str">
        <f>IF(O630="","",IFERROR(VLOOKUP(O630,Gemeindeverzeichnis!$P$2:$Q$2188,2,FALSE),"Ort bitte manuell eintragen"))</f>
        <v/>
      </c>
      <c r="Q630" s="15"/>
      <c r="R630" s="20"/>
      <c r="S630" s="44"/>
      <c r="T630" s="20"/>
      <c r="U630" s="15"/>
      <c r="V630" s="55"/>
      <c r="W630" s="56"/>
      <c r="X630" s="56"/>
      <c r="Y630" s="15"/>
      <c r="Z630" s="57"/>
      <c r="AA630" s="15"/>
      <c r="AB630" s="58"/>
      <c r="AC630" s="54"/>
      <c r="AD630" s="15"/>
      <c r="AE630" s="20"/>
      <c r="AF630" s="20"/>
      <c r="AG630" s="16"/>
      <c r="AH630" s="59">
        <f t="shared" si="9"/>
        <v>1900</v>
      </c>
      <c r="AI630" s="59" t="str">
        <f>IF(Tabelle1[[#This Row],[Uhrzeit von]]="","",Tabelle1[[#This Row],[Uhrzeit bis]]-Tabelle1[[#This Row],[Uhrzeit von]])</f>
        <v/>
      </c>
    </row>
    <row r="631" spans="1:35" x14ac:dyDescent="0.25">
      <c r="A631" s="23" t="str">
        <f>IF(Tabelle1[[#This Row],[Unternehmen]]="","",A630+1)</f>
        <v/>
      </c>
      <c r="B6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1" s="15"/>
      <c r="D631" s="20"/>
      <c r="E631" s="54"/>
      <c r="F631" s="54"/>
      <c r="G631" s="20"/>
      <c r="H631" s="76"/>
      <c r="I631" s="54"/>
      <c r="J631" s="20" t="str">
        <f>IF(I631="","",IFERROR(VLOOKUP(I631,Gemeindeverzeichnis!$P$2:$Q$2188,2,FALSE),"Ort bitte manuell eintragen"))</f>
        <v/>
      </c>
      <c r="K631" s="15"/>
      <c r="L631" s="54"/>
      <c r="M631" s="54"/>
      <c r="N631" s="75"/>
      <c r="O631" s="54"/>
      <c r="P631" s="54" t="str">
        <f>IF(O631="","",IFERROR(VLOOKUP(O631,Gemeindeverzeichnis!$P$2:$Q$2188,2,FALSE),"Ort bitte manuell eintragen"))</f>
        <v/>
      </c>
      <c r="Q631" s="15"/>
      <c r="R631" s="20"/>
      <c r="S631" s="44"/>
      <c r="T631" s="20"/>
      <c r="U631" s="15"/>
      <c r="V631" s="55"/>
      <c r="W631" s="56"/>
      <c r="X631" s="56"/>
      <c r="Y631" s="15"/>
      <c r="Z631" s="57"/>
      <c r="AA631" s="15"/>
      <c r="AB631" s="58"/>
      <c r="AC631" s="54"/>
      <c r="AD631" s="15"/>
      <c r="AE631" s="20"/>
      <c r="AF631" s="20"/>
      <c r="AG631" s="16"/>
      <c r="AH631" s="59">
        <f t="shared" si="9"/>
        <v>1900</v>
      </c>
      <c r="AI631" s="59" t="str">
        <f>IF(Tabelle1[[#This Row],[Uhrzeit von]]="","",Tabelle1[[#This Row],[Uhrzeit bis]]-Tabelle1[[#This Row],[Uhrzeit von]])</f>
        <v/>
      </c>
    </row>
    <row r="632" spans="1:35" x14ac:dyDescent="0.25">
      <c r="A632" s="23" t="str">
        <f>IF(Tabelle1[[#This Row],[Unternehmen]]="","",A631+1)</f>
        <v/>
      </c>
      <c r="B6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2" s="15"/>
      <c r="D632" s="20"/>
      <c r="E632" s="54"/>
      <c r="F632" s="54"/>
      <c r="G632" s="20"/>
      <c r="H632" s="76"/>
      <c r="I632" s="54"/>
      <c r="J632" s="20" t="str">
        <f>IF(I632="","",IFERROR(VLOOKUP(I632,Gemeindeverzeichnis!$P$2:$Q$2188,2,FALSE),"Ort bitte manuell eintragen"))</f>
        <v/>
      </c>
      <c r="K632" s="15"/>
      <c r="L632" s="54"/>
      <c r="M632" s="54"/>
      <c r="N632" s="75"/>
      <c r="O632" s="54"/>
      <c r="P632" s="54" t="str">
        <f>IF(O632="","",IFERROR(VLOOKUP(O632,Gemeindeverzeichnis!$P$2:$Q$2188,2,FALSE),"Ort bitte manuell eintragen"))</f>
        <v/>
      </c>
      <c r="Q632" s="15"/>
      <c r="R632" s="20"/>
      <c r="S632" s="44"/>
      <c r="T632" s="20"/>
      <c r="U632" s="15"/>
      <c r="V632" s="55"/>
      <c r="W632" s="56"/>
      <c r="X632" s="56"/>
      <c r="Y632" s="15"/>
      <c r="Z632" s="57"/>
      <c r="AA632" s="15"/>
      <c r="AB632" s="58"/>
      <c r="AC632" s="54"/>
      <c r="AD632" s="15"/>
      <c r="AE632" s="20"/>
      <c r="AF632" s="20"/>
      <c r="AG632" s="16"/>
      <c r="AH632" s="59">
        <f t="shared" si="9"/>
        <v>1900</v>
      </c>
      <c r="AI632" s="59" t="str">
        <f>IF(Tabelle1[[#This Row],[Uhrzeit von]]="","",Tabelle1[[#This Row],[Uhrzeit bis]]-Tabelle1[[#This Row],[Uhrzeit von]])</f>
        <v/>
      </c>
    </row>
    <row r="633" spans="1:35" x14ac:dyDescent="0.25">
      <c r="A633" s="23" t="str">
        <f>IF(Tabelle1[[#This Row],[Unternehmen]]="","",A632+1)</f>
        <v/>
      </c>
      <c r="B6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3" s="15"/>
      <c r="D633" s="20"/>
      <c r="E633" s="54"/>
      <c r="F633" s="54"/>
      <c r="G633" s="20"/>
      <c r="H633" s="76"/>
      <c r="I633" s="54"/>
      <c r="J633" s="20" t="str">
        <f>IF(I633="","",IFERROR(VLOOKUP(I633,Gemeindeverzeichnis!$P$2:$Q$2188,2,FALSE),"Ort bitte manuell eintragen"))</f>
        <v/>
      </c>
      <c r="K633" s="15"/>
      <c r="L633" s="54"/>
      <c r="M633" s="54"/>
      <c r="N633" s="75"/>
      <c r="O633" s="54"/>
      <c r="P633" s="54" t="str">
        <f>IF(O633="","",IFERROR(VLOOKUP(O633,Gemeindeverzeichnis!$P$2:$Q$2188,2,FALSE),"Ort bitte manuell eintragen"))</f>
        <v/>
      </c>
      <c r="Q633" s="15"/>
      <c r="R633" s="20"/>
      <c r="S633" s="44"/>
      <c r="T633" s="20"/>
      <c r="U633" s="15"/>
      <c r="V633" s="55"/>
      <c r="W633" s="56"/>
      <c r="X633" s="56"/>
      <c r="Y633" s="15"/>
      <c r="Z633" s="57"/>
      <c r="AA633" s="15"/>
      <c r="AB633" s="58"/>
      <c r="AC633" s="54"/>
      <c r="AD633" s="15"/>
      <c r="AE633" s="20"/>
      <c r="AF633" s="20"/>
      <c r="AG633" s="16"/>
      <c r="AH633" s="59">
        <f t="shared" si="9"/>
        <v>1900</v>
      </c>
      <c r="AI633" s="59" t="str">
        <f>IF(Tabelle1[[#This Row],[Uhrzeit von]]="","",Tabelle1[[#This Row],[Uhrzeit bis]]-Tabelle1[[#This Row],[Uhrzeit von]])</f>
        <v/>
      </c>
    </row>
    <row r="634" spans="1:35" x14ac:dyDescent="0.25">
      <c r="A634" s="23" t="str">
        <f>IF(Tabelle1[[#This Row],[Unternehmen]]="","",A633+1)</f>
        <v/>
      </c>
      <c r="B6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4" s="15"/>
      <c r="D634" s="20"/>
      <c r="E634" s="54"/>
      <c r="F634" s="54"/>
      <c r="G634" s="20"/>
      <c r="H634" s="76"/>
      <c r="I634" s="54"/>
      <c r="J634" s="20" t="str">
        <f>IF(I634="","",IFERROR(VLOOKUP(I634,Gemeindeverzeichnis!$P$2:$Q$2188,2,FALSE),"Ort bitte manuell eintragen"))</f>
        <v/>
      </c>
      <c r="K634" s="15"/>
      <c r="L634" s="54"/>
      <c r="M634" s="54"/>
      <c r="N634" s="75"/>
      <c r="O634" s="54"/>
      <c r="P634" s="54" t="str">
        <f>IF(O634="","",IFERROR(VLOOKUP(O634,Gemeindeverzeichnis!$P$2:$Q$2188,2,FALSE),"Ort bitte manuell eintragen"))</f>
        <v/>
      </c>
      <c r="Q634" s="15"/>
      <c r="R634" s="20"/>
      <c r="S634" s="44"/>
      <c r="T634" s="20"/>
      <c r="U634" s="15"/>
      <c r="V634" s="55"/>
      <c r="W634" s="56"/>
      <c r="X634" s="56"/>
      <c r="Y634" s="15"/>
      <c r="Z634" s="57"/>
      <c r="AA634" s="15"/>
      <c r="AB634" s="58"/>
      <c r="AC634" s="54"/>
      <c r="AD634" s="15"/>
      <c r="AE634" s="20"/>
      <c r="AF634" s="20"/>
      <c r="AG634" s="16"/>
      <c r="AH634" s="59">
        <f t="shared" si="9"/>
        <v>1900</v>
      </c>
      <c r="AI634" s="59" t="str">
        <f>IF(Tabelle1[[#This Row],[Uhrzeit von]]="","",Tabelle1[[#This Row],[Uhrzeit bis]]-Tabelle1[[#This Row],[Uhrzeit von]])</f>
        <v/>
      </c>
    </row>
    <row r="635" spans="1:35" x14ac:dyDescent="0.25">
      <c r="A635" s="23" t="str">
        <f>IF(Tabelle1[[#This Row],[Unternehmen]]="","",A634+1)</f>
        <v/>
      </c>
      <c r="B6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5" s="15"/>
      <c r="D635" s="20"/>
      <c r="E635" s="54"/>
      <c r="F635" s="54"/>
      <c r="G635" s="20"/>
      <c r="H635" s="76"/>
      <c r="I635" s="54"/>
      <c r="J635" s="20" t="str">
        <f>IF(I635="","",IFERROR(VLOOKUP(I635,Gemeindeverzeichnis!$P$2:$Q$2188,2,FALSE),"Ort bitte manuell eintragen"))</f>
        <v/>
      </c>
      <c r="K635" s="15"/>
      <c r="L635" s="54"/>
      <c r="M635" s="54"/>
      <c r="N635" s="75"/>
      <c r="O635" s="54"/>
      <c r="P635" s="54" t="str">
        <f>IF(O635="","",IFERROR(VLOOKUP(O635,Gemeindeverzeichnis!$P$2:$Q$2188,2,FALSE),"Ort bitte manuell eintragen"))</f>
        <v/>
      </c>
      <c r="Q635" s="15"/>
      <c r="R635" s="20"/>
      <c r="S635" s="44"/>
      <c r="T635" s="20"/>
      <c r="U635" s="15"/>
      <c r="V635" s="55"/>
      <c r="W635" s="56"/>
      <c r="X635" s="56"/>
      <c r="Y635" s="15"/>
      <c r="Z635" s="57"/>
      <c r="AA635" s="15"/>
      <c r="AB635" s="58"/>
      <c r="AC635" s="54"/>
      <c r="AD635" s="15"/>
      <c r="AE635" s="20"/>
      <c r="AF635" s="20"/>
      <c r="AG635" s="16"/>
      <c r="AH635" s="59">
        <f t="shared" si="9"/>
        <v>1900</v>
      </c>
      <c r="AI635" s="59" t="str">
        <f>IF(Tabelle1[[#This Row],[Uhrzeit von]]="","",Tabelle1[[#This Row],[Uhrzeit bis]]-Tabelle1[[#This Row],[Uhrzeit von]])</f>
        <v/>
      </c>
    </row>
    <row r="636" spans="1:35" x14ac:dyDescent="0.25">
      <c r="A636" s="23" t="str">
        <f>IF(Tabelle1[[#This Row],[Unternehmen]]="","",A635+1)</f>
        <v/>
      </c>
      <c r="B6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6" s="15"/>
      <c r="D636" s="20"/>
      <c r="E636" s="54"/>
      <c r="F636" s="54"/>
      <c r="G636" s="20"/>
      <c r="H636" s="76"/>
      <c r="I636" s="54"/>
      <c r="J636" s="20" t="str">
        <f>IF(I636="","",IFERROR(VLOOKUP(I636,Gemeindeverzeichnis!$P$2:$Q$2188,2,FALSE),"Ort bitte manuell eintragen"))</f>
        <v/>
      </c>
      <c r="K636" s="15"/>
      <c r="L636" s="54"/>
      <c r="M636" s="54"/>
      <c r="N636" s="75"/>
      <c r="O636" s="54"/>
      <c r="P636" s="54" t="str">
        <f>IF(O636="","",IFERROR(VLOOKUP(O636,Gemeindeverzeichnis!$P$2:$Q$2188,2,FALSE),"Ort bitte manuell eintragen"))</f>
        <v/>
      </c>
      <c r="Q636" s="15"/>
      <c r="R636" s="20"/>
      <c r="S636" s="44"/>
      <c r="T636" s="20"/>
      <c r="U636" s="15"/>
      <c r="V636" s="55"/>
      <c r="W636" s="56"/>
      <c r="X636" s="56"/>
      <c r="Y636" s="15"/>
      <c r="Z636" s="57"/>
      <c r="AA636" s="15"/>
      <c r="AB636" s="58"/>
      <c r="AC636" s="54"/>
      <c r="AD636" s="15"/>
      <c r="AE636" s="20"/>
      <c r="AF636" s="20"/>
      <c r="AG636" s="16"/>
      <c r="AH636" s="59">
        <f t="shared" si="9"/>
        <v>1900</v>
      </c>
      <c r="AI636" s="59" t="str">
        <f>IF(Tabelle1[[#This Row],[Uhrzeit von]]="","",Tabelle1[[#This Row],[Uhrzeit bis]]-Tabelle1[[#This Row],[Uhrzeit von]])</f>
        <v/>
      </c>
    </row>
    <row r="637" spans="1:35" x14ac:dyDescent="0.25">
      <c r="A637" s="23" t="str">
        <f>IF(Tabelle1[[#This Row],[Unternehmen]]="","",A636+1)</f>
        <v/>
      </c>
      <c r="B6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7" s="15"/>
      <c r="D637" s="20"/>
      <c r="E637" s="54"/>
      <c r="F637" s="54"/>
      <c r="G637" s="20"/>
      <c r="H637" s="76"/>
      <c r="I637" s="54"/>
      <c r="J637" s="20" t="str">
        <f>IF(I637="","",IFERROR(VLOOKUP(I637,Gemeindeverzeichnis!$P$2:$Q$2188,2,FALSE),"Ort bitte manuell eintragen"))</f>
        <v/>
      </c>
      <c r="K637" s="15"/>
      <c r="L637" s="54"/>
      <c r="M637" s="54"/>
      <c r="N637" s="75"/>
      <c r="O637" s="54"/>
      <c r="P637" s="54" t="str">
        <f>IF(O637="","",IFERROR(VLOOKUP(O637,Gemeindeverzeichnis!$P$2:$Q$2188,2,FALSE),"Ort bitte manuell eintragen"))</f>
        <v/>
      </c>
      <c r="Q637" s="15"/>
      <c r="R637" s="20"/>
      <c r="S637" s="44"/>
      <c r="T637" s="20"/>
      <c r="U637" s="15"/>
      <c r="V637" s="55"/>
      <c r="W637" s="56"/>
      <c r="X637" s="56"/>
      <c r="Y637" s="15"/>
      <c r="Z637" s="57"/>
      <c r="AA637" s="15"/>
      <c r="AB637" s="58"/>
      <c r="AC637" s="54"/>
      <c r="AD637" s="15"/>
      <c r="AE637" s="20"/>
      <c r="AF637" s="20"/>
      <c r="AG637" s="16"/>
      <c r="AH637" s="59">
        <f t="shared" si="9"/>
        <v>1900</v>
      </c>
      <c r="AI637" s="59" t="str">
        <f>IF(Tabelle1[[#This Row],[Uhrzeit von]]="","",Tabelle1[[#This Row],[Uhrzeit bis]]-Tabelle1[[#This Row],[Uhrzeit von]])</f>
        <v/>
      </c>
    </row>
    <row r="638" spans="1:35" x14ac:dyDescent="0.25">
      <c r="A638" s="23" t="str">
        <f>IF(Tabelle1[[#This Row],[Unternehmen]]="","",A637+1)</f>
        <v/>
      </c>
      <c r="B6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8" s="15"/>
      <c r="D638" s="20"/>
      <c r="E638" s="54"/>
      <c r="F638" s="54"/>
      <c r="G638" s="20"/>
      <c r="H638" s="76"/>
      <c r="I638" s="54"/>
      <c r="J638" s="20" t="str">
        <f>IF(I638="","",IFERROR(VLOOKUP(I638,Gemeindeverzeichnis!$P$2:$Q$2188,2,FALSE),"Ort bitte manuell eintragen"))</f>
        <v/>
      </c>
      <c r="K638" s="15"/>
      <c r="L638" s="54"/>
      <c r="M638" s="54"/>
      <c r="N638" s="75"/>
      <c r="O638" s="54"/>
      <c r="P638" s="54" t="str">
        <f>IF(O638="","",IFERROR(VLOOKUP(O638,Gemeindeverzeichnis!$P$2:$Q$2188,2,FALSE),"Ort bitte manuell eintragen"))</f>
        <v/>
      </c>
      <c r="Q638" s="15"/>
      <c r="R638" s="20"/>
      <c r="S638" s="44"/>
      <c r="T638" s="20"/>
      <c r="U638" s="15"/>
      <c r="V638" s="55"/>
      <c r="W638" s="56"/>
      <c r="X638" s="56"/>
      <c r="Y638" s="15"/>
      <c r="Z638" s="57"/>
      <c r="AA638" s="15"/>
      <c r="AB638" s="58"/>
      <c r="AC638" s="54"/>
      <c r="AD638" s="15"/>
      <c r="AE638" s="20"/>
      <c r="AF638" s="20"/>
      <c r="AG638" s="16"/>
      <c r="AH638" s="59">
        <f t="shared" si="9"/>
        <v>1900</v>
      </c>
      <c r="AI638" s="59" t="str">
        <f>IF(Tabelle1[[#This Row],[Uhrzeit von]]="","",Tabelle1[[#This Row],[Uhrzeit bis]]-Tabelle1[[#This Row],[Uhrzeit von]])</f>
        <v/>
      </c>
    </row>
    <row r="639" spans="1:35" x14ac:dyDescent="0.25">
      <c r="A639" s="23" t="str">
        <f>IF(Tabelle1[[#This Row],[Unternehmen]]="","",A638+1)</f>
        <v/>
      </c>
      <c r="B6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39" s="15"/>
      <c r="D639" s="20"/>
      <c r="E639" s="54"/>
      <c r="F639" s="54"/>
      <c r="G639" s="20"/>
      <c r="H639" s="76"/>
      <c r="I639" s="54"/>
      <c r="J639" s="20" t="str">
        <f>IF(I639="","",IFERROR(VLOOKUP(I639,Gemeindeverzeichnis!$P$2:$Q$2188,2,FALSE),"Ort bitte manuell eintragen"))</f>
        <v/>
      </c>
      <c r="K639" s="15"/>
      <c r="L639" s="54"/>
      <c r="M639" s="54"/>
      <c r="N639" s="75"/>
      <c r="O639" s="54"/>
      <c r="P639" s="54" t="str">
        <f>IF(O639="","",IFERROR(VLOOKUP(O639,Gemeindeverzeichnis!$P$2:$Q$2188,2,FALSE),"Ort bitte manuell eintragen"))</f>
        <v/>
      </c>
      <c r="Q639" s="15"/>
      <c r="R639" s="20"/>
      <c r="S639" s="44"/>
      <c r="T639" s="20"/>
      <c r="U639" s="15"/>
      <c r="V639" s="55"/>
      <c r="W639" s="56"/>
      <c r="X639" s="56"/>
      <c r="Y639" s="15"/>
      <c r="Z639" s="57"/>
      <c r="AA639" s="15"/>
      <c r="AB639" s="58"/>
      <c r="AC639" s="54"/>
      <c r="AD639" s="15"/>
      <c r="AE639" s="20"/>
      <c r="AF639" s="20"/>
      <c r="AG639" s="16"/>
      <c r="AH639" s="59">
        <f t="shared" si="9"/>
        <v>1900</v>
      </c>
      <c r="AI639" s="59" t="str">
        <f>IF(Tabelle1[[#This Row],[Uhrzeit von]]="","",Tabelle1[[#This Row],[Uhrzeit bis]]-Tabelle1[[#This Row],[Uhrzeit von]])</f>
        <v/>
      </c>
    </row>
    <row r="640" spans="1:35" x14ac:dyDescent="0.25">
      <c r="A640" s="23" t="str">
        <f>IF(Tabelle1[[#This Row],[Unternehmen]]="","",A639+1)</f>
        <v/>
      </c>
      <c r="B6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0" s="15"/>
      <c r="D640" s="20"/>
      <c r="E640" s="54"/>
      <c r="F640" s="54"/>
      <c r="G640" s="20"/>
      <c r="H640" s="76"/>
      <c r="I640" s="54"/>
      <c r="J640" s="20" t="str">
        <f>IF(I640="","",IFERROR(VLOOKUP(I640,Gemeindeverzeichnis!$P$2:$Q$2188,2,FALSE),"Ort bitte manuell eintragen"))</f>
        <v/>
      </c>
      <c r="K640" s="15"/>
      <c r="L640" s="54"/>
      <c r="M640" s="54"/>
      <c r="N640" s="75"/>
      <c r="O640" s="54"/>
      <c r="P640" s="54" t="str">
        <f>IF(O640="","",IFERROR(VLOOKUP(O640,Gemeindeverzeichnis!$P$2:$Q$2188,2,FALSE),"Ort bitte manuell eintragen"))</f>
        <v/>
      </c>
      <c r="Q640" s="15"/>
      <c r="R640" s="20"/>
      <c r="S640" s="44"/>
      <c r="T640" s="20"/>
      <c r="U640" s="15"/>
      <c r="V640" s="55"/>
      <c r="W640" s="56"/>
      <c r="X640" s="56"/>
      <c r="Y640" s="15"/>
      <c r="Z640" s="57"/>
      <c r="AA640" s="15"/>
      <c r="AB640" s="58"/>
      <c r="AC640" s="54"/>
      <c r="AD640" s="15"/>
      <c r="AE640" s="20"/>
      <c r="AF640" s="20"/>
      <c r="AG640" s="16"/>
      <c r="AH640" s="59">
        <f t="shared" si="9"/>
        <v>1900</v>
      </c>
      <c r="AI640" s="59" t="str">
        <f>IF(Tabelle1[[#This Row],[Uhrzeit von]]="","",Tabelle1[[#This Row],[Uhrzeit bis]]-Tabelle1[[#This Row],[Uhrzeit von]])</f>
        <v/>
      </c>
    </row>
    <row r="641" spans="1:35" x14ac:dyDescent="0.25">
      <c r="A641" s="23" t="str">
        <f>IF(Tabelle1[[#This Row],[Unternehmen]]="","",A640+1)</f>
        <v/>
      </c>
      <c r="B6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1" s="15"/>
      <c r="D641" s="20"/>
      <c r="E641" s="54"/>
      <c r="F641" s="54"/>
      <c r="G641" s="20"/>
      <c r="H641" s="76"/>
      <c r="I641" s="54"/>
      <c r="J641" s="20" t="str">
        <f>IF(I641="","",IFERROR(VLOOKUP(I641,Gemeindeverzeichnis!$P$2:$Q$2188,2,FALSE),"Ort bitte manuell eintragen"))</f>
        <v/>
      </c>
      <c r="K641" s="15"/>
      <c r="L641" s="54"/>
      <c r="M641" s="54"/>
      <c r="N641" s="75"/>
      <c r="O641" s="54"/>
      <c r="P641" s="54" t="str">
        <f>IF(O641="","",IFERROR(VLOOKUP(O641,Gemeindeverzeichnis!$P$2:$Q$2188,2,FALSE),"Ort bitte manuell eintragen"))</f>
        <v/>
      </c>
      <c r="Q641" s="15"/>
      <c r="R641" s="20"/>
      <c r="S641" s="44"/>
      <c r="T641" s="20"/>
      <c r="U641" s="15"/>
      <c r="V641" s="55"/>
      <c r="W641" s="56"/>
      <c r="X641" s="56"/>
      <c r="Y641" s="15"/>
      <c r="Z641" s="57"/>
      <c r="AA641" s="15"/>
      <c r="AB641" s="58"/>
      <c r="AC641" s="54"/>
      <c r="AD641" s="15"/>
      <c r="AE641" s="20"/>
      <c r="AF641" s="20"/>
      <c r="AG641" s="16"/>
      <c r="AH641" s="59">
        <f t="shared" si="9"/>
        <v>1900</v>
      </c>
      <c r="AI641" s="59" t="str">
        <f>IF(Tabelle1[[#This Row],[Uhrzeit von]]="","",Tabelle1[[#This Row],[Uhrzeit bis]]-Tabelle1[[#This Row],[Uhrzeit von]])</f>
        <v/>
      </c>
    </row>
    <row r="642" spans="1:35" x14ac:dyDescent="0.25">
      <c r="A642" s="23" t="str">
        <f>IF(Tabelle1[[#This Row],[Unternehmen]]="","",A641+1)</f>
        <v/>
      </c>
      <c r="B6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2" s="15"/>
      <c r="D642" s="20"/>
      <c r="E642" s="54"/>
      <c r="F642" s="54"/>
      <c r="G642" s="20"/>
      <c r="H642" s="76"/>
      <c r="I642" s="54"/>
      <c r="J642" s="20" t="str">
        <f>IF(I642="","",IFERROR(VLOOKUP(I642,Gemeindeverzeichnis!$P$2:$Q$2188,2,FALSE),"Ort bitte manuell eintragen"))</f>
        <v/>
      </c>
      <c r="K642" s="15"/>
      <c r="L642" s="54"/>
      <c r="M642" s="54"/>
      <c r="N642" s="75"/>
      <c r="O642" s="54"/>
      <c r="P642" s="54" t="str">
        <f>IF(O642="","",IFERROR(VLOOKUP(O642,Gemeindeverzeichnis!$P$2:$Q$2188,2,FALSE),"Ort bitte manuell eintragen"))</f>
        <v/>
      </c>
      <c r="Q642" s="15"/>
      <c r="R642" s="20"/>
      <c r="S642" s="44"/>
      <c r="T642" s="20"/>
      <c r="U642" s="15"/>
      <c r="V642" s="55"/>
      <c r="W642" s="56"/>
      <c r="X642" s="56"/>
      <c r="Y642" s="15"/>
      <c r="Z642" s="57"/>
      <c r="AA642" s="15"/>
      <c r="AB642" s="58"/>
      <c r="AC642" s="54"/>
      <c r="AD642" s="15"/>
      <c r="AE642" s="20"/>
      <c r="AF642" s="20"/>
      <c r="AG642" s="16"/>
      <c r="AH642" s="59">
        <f t="shared" si="9"/>
        <v>1900</v>
      </c>
      <c r="AI642" s="59" t="str">
        <f>IF(Tabelle1[[#This Row],[Uhrzeit von]]="","",Tabelle1[[#This Row],[Uhrzeit bis]]-Tabelle1[[#This Row],[Uhrzeit von]])</f>
        <v/>
      </c>
    </row>
    <row r="643" spans="1:35" x14ac:dyDescent="0.25">
      <c r="A643" s="23" t="str">
        <f>IF(Tabelle1[[#This Row],[Unternehmen]]="","",A642+1)</f>
        <v/>
      </c>
      <c r="B6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3" s="15"/>
      <c r="D643" s="20"/>
      <c r="E643" s="54"/>
      <c r="F643" s="54"/>
      <c r="G643" s="20"/>
      <c r="H643" s="76"/>
      <c r="I643" s="54"/>
      <c r="J643" s="20" t="str">
        <f>IF(I643="","",IFERROR(VLOOKUP(I643,Gemeindeverzeichnis!$P$2:$Q$2188,2,FALSE),"Ort bitte manuell eintragen"))</f>
        <v/>
      </c>
      <c r="K643" s="15"/>
      <c r="L643" s="54"/>
      <c r="M643" s="54"/>
      <c r="N643" s="75"/>
      <c r="O643" s="54"/>
      <c r="P643" s="54" t="str">
        <f>IF(O643="","",IFERROR(VLOOKUP(O643,Gemeindeverzeichnis!$P$2:$Q$2188,2,FALSE),"Ort bitte manuell eintragen"))</f>
        <v/>
      </c>
      <c r="Q643" s="15"/>
      <c r="R643" s="20"/>
      <c r="S643" s="44"/>
      <c r="T643" s="20"/>
      <c r="U643" s="15"/>
      <c r="V643" s="55"/>
      <c r="W643" s="56"/>
      <c r="X643" s="56"/>
      <c r="Y643" s="15"/>
      <c r="Z643" s="57"/>
      <c r="AA643" s="15"/>
      <c r="AB643" s="58"/>
      <c r="AC643" s="54"/>
      <c r="AD643" s="15"/>
      <c r="AE643" s="20"/>
      <c r="AF643" s="20"/>
      <c r="AG643" s="16"/>
      <c r="AH643" s="59">
        <f t="shared" si="9"/>
        <v>1900</v>
      </c>
      <c r="AI643" s="59" t="str">
        <f>IF(Tabelle1[[#This Row],[Uhrzeit von]]="","",Tabelle1[[#This Row],[Uhrzeit bis]]-Tabelle1[[#This Row],[Uhrzeit von]])</f>
        <v/>
      </c>
    </row>
    <row r="644" spans="1:35" x14ac:dyDescent="0.25">
      <c r="A644" s="23" t="str">
        <f>IF(Tabelle1[[#This Row],[Unternehmen]]="","",A643+1)</f>
        <v/>
      </c>
      <c r="B6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4" s="15"/>
      <c r="D644" s="20"/>
      <c r="E644" s="54"/>
      <c r="F644" s="54"/>
      <c r="G644" s="20"/>
      <c r="H644" s="76"/>
      <c r="I644" s="54"/>
      <c r="J644" s="20" t="str">
        <f>IF(I644="","",IFERROR(VLOOKUP(I644,Gemeindeverzeichnis!$P$2:$Q$2188,2,FALSE),"Ort bitte manuell eintragen"))</f>
        <v/>
      </c>
      <c r="K644" s="15"/>
      <c r="L644" s="54"/>
      <c r="M644" s="54"/>
      <c r="N644" s="75"/>
      <c r="O644" s="54"/>
      <c r="P644" s="54" t="str">
        <f>IF(O644="","",IFERROR(VLOOKUP(O644,Gemeindeverzeichnis!$P$2:$Q$2188,2,FALSE),"Ort bitte manuell eintragen"))</f>
        <v/>
      </c>
      <c r="Q644" s="15"/>
      <c r="R644" s="20"/>
      <c r="S644" s="44"/>
      <c r="T644" s="20"/>
      <c r="U644" s="15"/>
      <c r="V644" s="55"/>
      <c r="W644" s="56"/>
      <c r="X644" s="56"/>
      <c r="Y644" s="15"/>
      <c r="Z644" s="57"/>
      <c r="AA644" s="15"/>
      <c r="AB644" s="58"/>
      <c r="AC644" s="54"/>
      <c r="AD644" s="15"/>
      <c r="AE644" s="20"/>
      <c r="AF644" s="20"/>
      <c r="AG644" s="16"/>
      <c r="AH644" s="59">
        <f t="shared" si="9"/>
        <v>1900</v>
      </c>
      <c r="AI644" s="59" t="str">
        <f>IF(Tabelle1[[#This Row],[Uhrzeit von]]="","",Tabelle1[[#This Row],[Uhrzeit bis]]-Tabelle1[[#This Row],[Uhrzeit von]])</f>
        <v/>
      </c>
    </row>
    <row r="645" spans="1:35" x14ac:dyDescent="0.25">
      <c r="A645" s="23" t="str">
        <f>IF(Tabelle1[[#This Row],[Unternehmen]]="","",A644+1)</f>
        <v/>
      </c>
      <c r="B6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5" s="15"/>
      <c r="D645" s="20"/>
      <c r="E645" s="54"/>
      <c r="F645" s="54"/>
      <c r="G645" s="20"/>
      <c r="H645" s="76"/>
      <c r="I645" s="54"/>
      <c r="J645" s="20" t="str">
        <f>IF(I645="","",IFERROR(VLOOKUP(I645,Gemeindeverzeichnis!$P$2:$Q$2188,2,FALSE),"Ort bitte manuell eintragen"))</f>
        <v/>
      </c>
      <c r="K645" s="15"/>
      <c r="L645" s="54"/>
      <c r="M645" s="54"/>
      <c r="N645" s="75"/>
      <c r="O645" s="54"/>
      <c r="P645" s="54" t="str">
        <f>IF(O645="","",IFERROR(VLOOKUP(O645,Gemeindeverzeichnis!$P$2:$Q$2188,2,FALSE),"Ort bitte manuell eintragen"))</f>
        <v/>
      </c>
      <c r="Q645" s="15"/>
      <c r="R645" s="20"/>
      <c r="S645" s="44"/>
      <c r="T645" s="20"/>
      <c r="U645" s="15"/>
      <c r="V645" s="55"/>
      <c r="W645" s="56"/>
      <c r="X645" s="56"/>
      <c r="Y645" s="15"/>
      <c r="Z645" s="57"/>
      <c r="AA645" s="15"/>
      <c r="AB645" s="58"/>
      <c r="AC645" s="54"/>
      <c r="AD645" s="15"/>
      <c r="AE645" s="20"/>
      <c r="AF645" s="20"/>
      <c r="AG645" s="16"/>
      <c r="AH645" s="59">
        <f t="shared" si="9"/>
        <v>1900</v>
      </c>
      <c r="AI645" s="59" t="str">
        <f>IF(Tabelle1[[#This Row],[Uhrzeit von]]="","",Tabelle1[[#This Row],[Uhrzeit bis]]-Tabelle1[[#This Row],[Uhrzeit von]])</f>
        <v/>
      </c>
    </row>
    <row r="646" spans="1:35" x14ac:dyDescent="0.25">
      <c r="A646" s="23" t="str">
        <f>IF(Tabelle1[[#This Row],[Unternehmen]]="","",A645+1)</f>
        <v/>
      </c>
      <c r="B6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6" s="15"/>
      <c r="D646" s="20"/>
      <c r="E646" s="54"/>
      <c r="F646" s="54"/>
      <c r="G646" s="20"/>
      <c r="H646" s="76"/>
      <c r="I646" s="54"/>
      <c r="J646" s="20" t="str">
        <f>IF(I646="","",IFERROR(VLOOKUP(I646,Gemeindeverzeichnis!$P$2:$Q$2188,2,FALSE),"Ort bitte manuell eintragen"))</f>
        <v/>
      </c>
      <c r="K646" s="15"/>
      <c r="L646" s="54"/>
      <c r="M646" s="54"/>
      <c r="N646" s="75"/>
      <c r="O646" s="54"/>
      <c r="P646" s="54" t="str">
        <f>IF(O646="","",IFERROR(VLOOKUP(O646,Gemeindeverzeichnis!$P$2:$Q$2188,2,FALSE),"Ort bitte manuell eintragen"))</f>
        <v/>
      </c>
      <c r="Q646" s="15"/>
      <c r="R646" s="20"/>
      <c r="S646" s="44"/>
      <c r="T646" s="20"/>
      <c r="U646" s="15"/>
      <c r="V646" s="55"/>
      <c r="W646" s="56"/>
      <c r="X646" s="56"/>
      <c r="Y646" s="15"/>
      <c r="Z646" s="57"/>
      <c r="AA646" s="15"/>
      <c r="AB646" s="58"/>
      <c r="AC646" s="54"/>
      <c r="AD646" s="15"/>
      <c r="AE646" s="20"/>
      <c r="AF646" s="20"/>
      <c r="AG646" s="16"/>
      <c r="AH646" s="59">
        <f t="shared" si="9"/>
        <v>1900</v>
      </c>
      <c r="AI646" s="59" t="str">
        <f>IF(Tabelle1[[#This Row],[Uhrzeit von]]="","",Tabelle1[[#This Row],[Uhrzeit bis]]-Tabelle1[[#This Row],[Uhrzeit von]])</f>
        <v/>
      </c>
    </row>
    <row r="647" spans="1:35" x14ac:dyDescent="0.25">
      <c r="A647" s="23" t="str">
        <f>IF(Tabelle1[[#This Row],[Unternehmen]]="","",A646+1)</f>
        <v/>
      </c>
      <c r="B6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7" s="15"/>
      <c r="D647" s="20"/>
      <c r="E647" s="54"/>
      <c r="F647" s="54"/>
      <c r="G647" s="20"/>
      <c r="H647" s="76"/>
      <c r="I647" s="54"/>
      <c r="J647" s="20" t="str">
        <f>IF(I647="","",IFERROR(VLOOKUP(I647,Gemeindeverzeichnis!$P$2:$Q$2188,2,FALSE),"Ort bitte manuell eintragen"))</f>
        <v/>
      </c>
      <c r="K647" s="15"/>
      <c r="L647" s="54"/>
      <c r="M647" s="54"/>
      <c r="N647" s="75"/>
      <c r="O647" s="54"/>
      <c r="P647" s="54" t="str">
        <f>IF(O647="","",IFERROR(VLOOKUP(O647,Gemeindeverzeichnis!$P$2:$Q$2188,2,FALSE),"Ort bitte manuell eintragen"))</f>
        <v/>
      </c>
      <c r="Q647" s="15"/>
      <c r="R647" s="20"/>
      <c r="S647" s="44"/>
      <c r="T647" s="20"/>
      <c r="U647" s="15"/>
      <c r="V647" s="55"/>
      <c r="W647" s="56"/>
      <c r="X647" s="56"/>
      <c r="Y647" s="15"/>
      <c r="Z647" s="57"/>
      <c r="AA647" s="15"/>
      <c r="AB647" s="58"/>
      <c r="AC647" s="54"/>
      <c r="AD647" s="15"/>
      <c r="AE647" s="20"/>
      <c r="AF647" s="20"/>
      <c r="AG647" s="16"/>
      <c r="AH647" s="59">
        <f t="shared" si="9"/>
        <v>1900</v>
      </c>
      <c r="AI647" s="59" t="str">
        <f>IF(Tabelle1[[#This Row],[Uhrzeit von]]="","",Tabelle1[[#This Row],[Uhrzeit bis]]-Tabelle1[[#This Row],[Uhrzeit von]])</f>
        <v/>
      </c>
    </row>
    <row r="648" spans="1:35" x14ac:dyDescent="0.25">
      <c r="A648" s="23" t="str">
        <f>IF(Tabelle1[[#This Row],[Unternehmen]]="","",A647+1)</f>
        <v/>
      </c>
      <c r="B6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8" s="15"/>
      <c r="D648" s="20"/>
      <c r="E648" s="54"/>
      <c r="F648" s="54"/>
      <c r="G648" s="20"/>
      <c r="H648" s="76"/>
      <c r="I648" s="54"/>
      <c r="J648" s="20" t="str">
        <f>IF(I648="","",IFERROR(VLOOKUP(I648,Gemeindeverzeichnis!$P$2:$Q$2188,2,FALSE),"Ort bitte manuell eintragen"))</f>
        <v/>
      </c>
      <c r="K648" s="15"/>
      <c r="L648" s="54"/>
      <c r="M648" s="54"/>
      <c r="N648" s="75"/>
      <c r="O648" s="54"/>
      <c r="P648" s="54" t="str">
        <f>IF(O648="","",IFERROR(VLOOKUP(O648,Gemeindeverzeichnis!$P$2:$Q$2188,2,FALSE),"Ort bitte manuell eintragen"))</f>
        <v/>
      </c>
      <c r="Q648" s="15"/>
      <c r="R648" s="20"/>
      <c r="S648" s="44"/>
      <c r="T648" s="20"/>
      <c r="U648" s="15"/>
      <c r="V648" s="55"/>
      <c r="W648" s="56"/>
      <c r="X648" s="56"/>
      <c r="Y648" s="15"/>
      <c r="Z648" s="57"/>
      <c r="AA648" s="15"/>
      <c r="AB648" s="58"/>
      <c r="AC648" s="54"/>
      <c r="AD648" s="15"/>
      <c r="AE648" s="20"/>
      <c r="AF648" s="20"/>
      <c r="AG648" s="16"/>
      <c r="AH648" s="59">
        <f t="shared" si="9"/>
        <v>1900</v>
      </c>
      <c r="AI648" s="59" t="str">
        <f>IF(Tabelle1[[#This Row],[Uhrzeit von]]="","",Tabelle1[[#This Row],[Uhrzeit bis]]-Tabelle1[[#This Row],[Uhrzeit von]])</f>
        <v/>
      </c>
    </row>
    <row r="649" spans="1:35" x14ac:dyDescent="0.25">
      <c r="A649" s="23" t="str">
        <f>IF(Tabelle1[[#This Row],[Unternehmen]]="","",A648+1)</f>
        <v/>
      </c>
      <c r="B6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49" s="15"/>
      <c r="D649" s="20"/>
      <c r="E649" s="54"/>
      <c r="F649" s="54"/>
      <c r="G649" s="20"/>
      <c r="H649" s="76"/>
      <c r="I649" s="54"/>
      <c r="J649" s="20" t="str">
        <f>IF(I649="","",IFERROR(VLOOKUP(I649,Gemeindeverzeichnis!$P$2:$Q$2188,2,FALSE),"Ort bitte manuell eintragen"))</f>
        <v/>
      </c>
      <c r="K649" s="15"/>
      <c r="L649" s="54"/>
      <c r="M649" s="54"/>
      <c r="N649" s="75"/>
      <c r="O649" s="54"/>
      <c r="P649" s="54" t="str">
        <f>IF(O649="","",IFERROR(VLOOKUP(O649,Gemeindeverzeichnis!$P$2:$Q$2188,2,FALSE),"Ort bitte manuell eintragen"))</f>
        <v/>
      </c>
      <c r="Q649" s="15"/>
      <c r="R649" s="20"/>
      <c r="S649" s="44"/>
      <c r="T649" s="20"/>
      <c r="U649" s="15"/>
      <c r="V649" s="55"/>
      <c r="W649" s="56"/>
      <c r="X649" s="56"/>
      <c r="Y649" s="15"/>
      <c r="Z649" s="57"/>
      <c r="AA649" s="15"/>
      <c r="AB649" s="58"/>
      <c r="AC649" s="54"/>
      <c r="AD649" s="15"/>
      <c r="AE649" s="20"/>
      <c r="AF649" s="20"/>
      <c r="AG649" s="16"/>
      <c r="AH649" s="59">
        <f t="shared" si="9"/>
        <v>1900</v>
      </c>
      <c r="AI649" s="59" t="str">
        <f>IF(Tabelle1[[#This Row],[Uhrzeit von]]="","",Tabelle1[[#This Row],[Uhrzeit bis]]-Tabelle1[[#This Row],[Uhrzeit von]])</f>
        <v/>
      </c>
    </row>
    <row r="650" spans="1:35" x14ac:dyDescent="0.25">
      <c r="A650" s="23" t="str">
        <f>IF(Tabelle1[[#This Row],[Unternehmen]]="","",A649+1)</f>
        <v/>
      </c>
      <c r="B6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0" s="15"/>
      <c r="D650" s="20"/>
      <c r="E650" s="54"/>
      <c r="F650" s="54"/>
      <c r="G650" s="20"/>
      <c r="H650" s="76"/>
      <c r="I650" s="54"/>
      <c r="J650" s="20" t="str">
        <f>IF(I650="","",IFERROR(VLOOKUP(I650,Gemeindeverzeichnis!$P$2:$Q$2188,2,FALSE),"Ort bitte manuell eintragen"))</f>
        <v/>
      </c>
      <c r="K650" s="15"/>
      <c r="L650" s="54"/>
      <c r="M650" s="54"/>
      <c r="N650" s="75"/>
      <c r="O650" s="54"/>
      <c r="P650" s="54" t="str">
        <f>IF(O650="","",IFERROR(VLOOKUP(O650,Gemeindeverzeichnis!$P$2:$Q$2188,2,FALSE),"Ort bitte manuell eintragen"))</f>
        <v/>
      </c>
      <c r="Q650" s="15"/>
      <c r="R650" s="20"/>
      <c r="S650" s="44"/>
      <c r="T650" s="20"/>
      <c r="U650" s="15"/>
      <c r="V650" s="55"/>
      <c r="W650" s="56"/>
      <c r="X650" s="56"/>
      <c r="Y650" s="15"/>
      <c r="Z650" s="57"/>
      <c r="AA650" s="15"/>
      <c r="AB650" s="58"/>
      <c r="AC650" s="54"/>
      <c r="AD650" s="15"/>
      <c r="AE650" s="20"/>
      <c r="AF650" s="20"/>
      <c r="AG650" s="16"/>
      <c r="AH650" s="59">
        <f t="shared" si="9"/>
        <v>1900</v>
      </c>
      <c r="AI650" s="59" t="str">
        <f>IF(Tabelle1[[#This Row],[Uhrzeit von]]="","",Tabelle1[[#This Row],[Uhrzeit bis]]-Tabelle1[[#This Row],[Uhrzeit von]])</f>
        <v/>
      </c>
    </row>
    <row r="651" spans="1:35" x14ac:dyDescent="0.25">
      <c r="A651" s="23" t="str">
        <f>IF(Tabelle1[[#This Row],[Unternehmen]]="","",A650+1)</f>
        <v/>
      </c>
      <c r="B6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1" s="15"/>
      <c r="D651" s="20"/>
      <c r="E651" s="54"/>
      <c r="F651" s="54"/>
      <c r="G651" s="20"/>
      <c r="H651" s="76"/>
      <c r="I651" s="54"/>
      <c r="J651" s="20" t="str">
        <f>IF(I651="","",IFERROR(VLOOKUP(I651,Gemeindeverzeichnis!$P$2:$Q$2188,2,FALSE),"Ort bitte manuell eintragen"))</f>
        <v/>
      </c>
      <c r="K651" s="15"/>
      <c r="L651" s="54"/>
      <c r="M651" s="54"/>
      <c r="N651" s="75"/>
      <c r="O651" s="54"/>
      <c r="P651" s="54" t="str">
        <f>IF(O651="","",IFERROR(VLOOKUP(O651,Gemeindeverzeichnis!$P$2:$Q$2188,2,FALSE),"Ort bitte manuell eintragen"))</f>
        <v/>
      </c>
      <c r="Q651" s="15"/>
      <c r="R651" s="20"/>
      <c r="S651" s="44"/>
      <c r="T651" s="20"/>
      <c r="U651" s="15"/>
      <c r="V651" s="55"/>
      <c r="W651" s="56"/>
      <c r="X651" s="56"/>
      <c r="Y651" s="15"/>
      <c r="Z651" s="57"/>
      <c r="AA651" s="15"/>
      <c r="AB651" s="58"/>
      <c r="AC651" s="54"/>
      <c r="AD651" s="15"/>
      <c r="AE651" s="20"/>
      <c r="AF651" s="20"/>
      <c r="AG651" s="16"/>
      <c r="AH651" s="59">
        <f t="shared" si="9"/>
        <v>1900</v>
      </c>
      <c r="AI651" s="59" t="str">
        <f>IF(Tabelle1[[#This Row],[Uhrzeit von]]="","",Tabelle1[[#This Row],[Uhrzeit bis]]-Tabelle1[[#This Row],[Uhrzeit von]])</f>
        <v/>
      </c>
    </row>
    <row r="652" spans="1:35" x14ac:dyDescent="0.25">
      <c r="A652" s="23" t="str">
        <f>IF(Tabelle1[[#This Row],[Unternehmen]]="","",A651+1)</f>
        <v/>
      </c>
      <c r="B6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2" s="15"/>
      <c r="D652" s="20"/>
      <c r="E652" s="54"/>
      <c r="F652" s="54"/>
      <c r="G652" s="20"/>
      <c r="H652" s="76"/>
      <c r="I652" s="54"/>
      <c r="J652" s="20" t="str">
        <f>IF(I652="","",IFERROR(VLOOKUP(I652,Gemeindeverzeichnis!$P$2:$Q$2188,2,FALSE),"Ort bitte manuell eintragen"))</f>
        <v/>
      </c>
      <c r="K652" s="15"/>
      <c r="L652" s="54"/>
      <c r="M652" s="54"/>
      <c r="N652" s="75"/>
      <c r="O652" s="54"/>
      <c r="P652" s="54" t="str">
        <f>IF(O652="","",IFERROR(VLOOKUP(O652,Gemeindeverzeichnis!$P$2:$Q$2188,2,FALSE),"Ort bitte manuell eintragen"))</f>
        <v/>
      </c>
      <c r="Q652" s="15"/>
      <c r="R652" s="20"/>
      <c r="S652" s="44"/>
      <c r="T652" s="20"/>
      <c r="U652" s="15"/>
      <c r="V652" s="55"/>
      <c r="W652" s="56"/>
      <c r="X652" s="56"/>
      <c r="Y652" s="15"/>
      <c r="Z652" s="57"/>
      <c r="AA652" s="15"/>
      <c r="AB652" s="58"/>
      <c r="AC652" s="54"/>
      <c r="AD652" s="15"/>
      <c r="AE652" s="20"/>
      <c r="AF652" s="20"/>
      <c r="AG652" s="16"/>
      <c r="AH652" s="59">
        <f t="shared" ref="AH652:AH715" si="10">YEAR(V652)</f>
        <v>1900</v>
      </c>
      <c r="AI652" s="59" t="str">
        <f>IF(Tabelle1[[#This Row],[Uhrzeit von]]="","",Tabelle1[[#This Row],[Uhrzeit bis]]-Tabelle1[[#This Row],[Uhrzeit von]])</f>
        <v/>
      </c>
    </row>
    <row r="653" spans="1:35" x14ac:dyDescent="0.25">
      <c r="A653" s="23" t="str">
        <f>IF(Tabelle1[[#This Row],[Unternehmen]]="","",A652+1)</f>
        <v/>
      </c>
      <c r="B6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3" s="15"/>
      <c r="D653" s="20"/>
      <c r="E653" s="54"/>
      <c r="F653" s="54"/>
      <c r="G653" s="20"/>
      <c r="H653" s="76"/>
      <c r="I653" s="54"/>
      <c r="J653" s="20" t="str">
        <f>IF(I653="","",IFERROR(VLOOKUP(I653,Gemeindeverzeichnis!$P$2:$Q$2188,2,FALSE),"Ort bitte manuell eintragen"))</f>
        <v/>
      </c>
      <c r="K653" s="15"/>
      <c r="L653" s="54"/>
      <c r="M653" s="54"/>
      <c r="N653" s="75"/>
      <c r="O653" s="54"/>
      <c r="P653" s="54" t="str">
        <f>IF(O653="","",IFERROR(VLOOKUP(O653,Gemeindeverzeichnis!$P$2:$Q$2188,2,FALSE),"Ort bitte manuell eintragen"))</f>
        <v/>
      </c>
      <c r="Q653" s="15"/>
      <c r="R653" s="20"/>
      <c r="S653" s="44"/>
      <c r="T653" s="20"/>
      <c r="U653" s="15"/>
      <c r="V653" s="55"/>
      <c r="W653" s="56"/>
      <c r="X653" s="56"/>
      <c r="Y653" s="15"/>
      <c r="Z653" s="57"/>
      <c r="AA653" s="15"/>
      <c r="AB653" s="58"/>
      <c r="AC653" s="54"/>
      <c r="AD653" s="15"/>
      <c r="AE653" s="20"/>
      <c r="AF653" s="20"/>
      <c r="AG653" s="16"/>
      <c r="AH653" s="59">
        <f t="shared" si="10"/>
        <v>1900</v>
      </c>
      <c r="AI653" s="59" t="str">
        <f>IF(Tabelle1[[#This Row],[Uhrzeit von]]="","",Tabelle1[[#This Row],[Uhrzeit bis]]-Tabelle1[[#This Row],[Uhrzeit von]])</f>
        <v/>
      </c>
    </row>
    <row r="654" spans="1:35" x14ac:dyDescent="0.25">
      <c r="A654" s="23" t="str">
        <f>IF(Tabelle1[[#This Row],[Unternehmen]]="","",A653+1)</f>
        <v/>
      </c>
      <c r="B6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4" s="15"/>
      <c r="D654" s="20"/>
      <c r="E654" s="54"/>
      <c r="F654" s="54"/>
      <c r="G654" s="20"/>
      <c r="H654" s="76"/>
      <c r="I654" s="54"/>
      <c r="J654" s="20" t="str">
        <f>IF(I654="","",IFERROR(VLOOKUP(I654,Gemeindeverzeichnis!$P$2:$Q$2188,2,FALSE),"Ort bitte manuell eintragen"))</f>
        <v/>
      </c>
      <c r="K654" s="15"/>
      <c r="L654" s="54"/>
      <c r="M654" s="54"/>
      <c r="N654" s="75"/>
      <c r="O654" s="54"/>
      <c r="P654" s="54" t="str">
        <f>IF(O654="","",IFERROR(VLOOKUP(O654,Gemeindeverzeichnis!$P$2:$Q$2188,2,FALSE),"Ort bitte manuell eintragen"))</f>
        <v/>
      </c>
      <c r="Q654" s="15"/>
      <c r="R654" s="20"/>
      <c r="S654" s="44"/>
      <c r="T654" s="20"/>
      <c r="U654" s="15"/>
      <c r="V654" s="55"/>
      <c r="W654" s="56"/>
      <c r="X654" s="56"/>
      <c r="Y654" s="15"/>
      <c r="Z654" s="57"/>
      <c r="AA654" s="15"/>
      <c r="AB654" s="58"/>
      <c r="AC654" s="54"/>
      <c r="AD654" s="15"/>
      <c r="AE654" s="20"/>
      <c r="AF654" s="20"/>
      <c r="AG654" s="16"/>
      <c r="AH654" s="59">
        <f t="shared" si="10"/>
        <v>1900</v>
      </c>
      <c r="AI654" s="59" t="str">
        <f>IF(Tabelle1[[#This Row],[Uhrzeit von]]="","",Tabelle1[[#This Row],[Uhrzeit bis]]-Tabelle1[[#This Row],[Uhrzeit von]])</f>
        <v/>
      </c>
    </row>
    <row r="655" spans="1:35" x14ac:dyDescent="0.25">
      <c r="A655" s="23" t="str">
        <f>IF(Tabelle1[[#This Row],[Unternehmen]]="","",A654+1)</f>
        <v/>
      </c>
      <c r="B6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5" s="15"/>
      <c r="D655" s="20"/>
      <c r="E655" s="54"/>
      <c r="F655" s="54"/>
      <c r="G655" s="20"/>
      <c r="H655" s="76"/>
      <c r="I655" s="54"/>
      <c r="J655" s="20" t="str">
        <f>IF(I655="","",IFERROR(VLOOKUP(I655,Gemeindeverzeichnis!$P$2:$Q$2188,2,FALSE),"Ort bitte manuell eintragen"))</f>
        <v/>
      </c>
      <c r="K655" s="15"/>
      <c r="L655" s="54"/>
      <c r="M655" s="54"/>
      <c r="N655" s="75"/>
      <c r="O655" s="54"/>
      <c r="P655" s="54" t="str">
        <f>IF(O655="","",IFERROR(VLOOKUP(O655,Gemeindeverzeichnis!$P$2:$Q$2188,2,FALSE),"Ort bitte manuell eintragen"))</f>
        <v/>
      </c>
      <c r="Q655" s="15"/>
      <c r="R655" s="20"/>
      <c r="S655" s="44"/>
      <c r="T655" s="20"/>
      <c r="U655" s="15"/>
      <c r="V655" s="55"/>
      <c r="W655" s="56"/>
      <c r="X655" s="56"/>
      <c r="Y655" s="15"/>
      <c r="Z655" s="57"/>
      <c r="AA655" s="15"/>
      <c r="AB655" s="58"/>
      <c r="AC655" s="54"/>
      <c r="AD655" s="15"/>
      <c r="AE655" s="20"/>
      <c r="AF655" s="20"/>
      <c r="AG655" s="16"/>
      <c r="AH655" s="59">
        <f t="shared" si="10"/>
        <v>1900</v>
      </c>
      <c r="AI655" s="59" t="str">
        <f>IF(Tabelle1[[#This Row],[Uhrzeit von]]="","",Tabelle1[[#This Row],[Uhrzeit bis]]-Tabelle1[[#This Row],[Uhrzeit von]])</f>
        <v/>
      </c>
    </row>
    <row r="656" spans="1:35" x14ac:dyDescent="0.25">
      <c r="A656" s="23" t="str">
        <f>IF(Tabelle1[[#This Row],[Unternehmen]]="","",A655+1)</f>
        <v/>
      </c>
      <c r="B6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6" s="15"/>
      <c r="D656" s="20"/>
      <c r="E656" s="54"/>
      <c r="F656" s="54"/>
      <c r="G656" s="20"/>
      <c r="H656" s="76"/>
      <c r="I656" s="54"/>
      <c r="J656" s="20" t="str">
        <f>IF(I656="","",IFERROR(VLOOKUP(I656,Gemeindeverzeichnis!$P$2:$Q$2188,2,FALSE),"Ort bitte manuell eintragen"))</f>
        <v/>
      </c>
      <c r="K656" s="15"/>
      <c r="L656" s="54"/>
      <c r="M656" s="54"/>
      <c r="N656" s="75"/>
      <c r="O656" s="54"/>
      <c r="P656" s="54" t="str">
        <f>IF(O656="","",IFERROR(VLOOKUP(O656,Gemeindeverzeichnis!$P$2:$Q$2188,2,FALSE),"Ort bitte manuell eintragen"))</f>
        <v/>
      </c>
      <c r="Q656" s="15"/>
      <c r="R656" s="20"/>
      <c r="S656" s="44"/>
      <c r="T656" s="20"/>
      <c r="U656" s="15"/>
      <c r="V656" s="55"/>
      <c r="W656" s="56"/>
      <c r="X656" s="56"/>
      <c r="Y656" s="15"/>
      <c r="Z656" s="57"/>
      <c r="AA656" s="15"/>
      <c r="AB656" s="58"/>
      <c r="AC656" s="54"/>
      <c r="AD656" s="15"/>
      <c r="AE656" s="20"/>
      <c r="AF656" s="20"/>
      <c r="AG656" s="16"/>
      <c r="AH656" s="59">
        <f t="shared" si="10"/>
        <v>1900</v>
      </c>
      <c r="AI656" s="59" t="str">
        <f>IF(Tabelle1[[#This Row],[Uhrzeit von]]="","",Tabelle1[[#This Row],[Uhrzeit bis]]-Tabelle1[[#This Row],[Uhrzeit von]])</f>
        <v/>
      </c>
    </row>
    <row r="657" spans="1:35" x14ac:dyDescent="0.25">
      <c r="A657" s="23" t="str">
        <f>IF(Tabelle1[[#This Row],[Unternehmen]]="","",A656+1)</f>
        <v/>
      </c>
      <c r="B6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7" s="15"/>
      <c r="D657" s="20"/>
      <c r="E657" s="54"/>
      <c r="F657" s="54"/>
      <c r="G657" s="20"/>
      <c r="H657" s="76"/>
      <c r="I657" s="54"/>
      <c r="J657" s="20" t="str">
        <f>IF(I657="","",IFERROR(VLOOKUP(I657,Gemeindeverzeichnis!$P$2:$Q$2188,2,FALSE),"Ort bitte manuell eintragen"))</f>
        <v/>
      </c>
      <c r="K657" s="15"/>
      <c r="L657" s="54"/>
      <c r="M657" s="54"/>
      <c r="N657" s="75"/>
      <c r="O657" s="54"/>
      <c r="P657" s="54" t="str">
        <f>IF(O657="","",IFERROR(VLOOKUP(O657,Gemeindeverzeichnis!$P$2:$Q$2188,2,FALSE),"Ort bitte manuell eintragen"))</f>
        <v/>
      </c>
      <c r="Q657" s="15"/>
      <c r="R657" s="20"/>
      <c r="S657" s="44"/>
      <c r="T657" s="20"/>
      <c r="U657" s="15"/>
      <c r="V657" s="55"/>
      <c r="W657" s="56"/>
      <c r="X657" s="56"/>
      <c r="Y657" s="15"/>
      <c r="Z657" s="57"/>
      <c r="AA657" s="15"/>
      <c r="AB657" s="58"/>
      <c r="AC657" s="54"/>
      <c r="AD657" s="15"/>
      <c r="AE657" s="20"/>
      <c r="AF657" s="20"/>
      <c r="AG657" s="16"/>
      <c r="AH657" s="59">
        <f t="shared" si="10"/>
        <v>1900</v>
      </c>
      <c r="AI657" s="59" t="str">
        <f>IF(Tabelle1[[#This Row],[Uhrzeit von]]="","",Tabelle1[[#This Row],[Uhrzeit bis]]-Tabelle1[[#This Row],[Uhrzeit von]])</f>
        <v/>
      </c>
    </row>
    <row r="658" spans="1:35" x14ac:dyDescent="0.25">
      <c r="A658" s="23" t="str">
        <f>IF(Tabelle1[[#This Row],[Unternehmen]]="","",A657+1)</f>
        <v/>
      </c>
      <c r="B6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8" s="15"/>
      <c r="D658" s="20"/>
      <c r="E658" s="54"/>
      <c r="F658" s="54"/>
      <c r="G658" s="20"/>
      <c r="H658" s="76"/>
      <c r="I658" s="54"/>
      <c r="J658" s="20" t="str">
        <f>IF(I658="","",IFERROR(VLOOKUP(I658,Gemeindeverzeichnis!$P$2:$Q$2188,2,FALSE),"Ort bitte manuell eintragen"))</f>
        <v/>
      </c>
      <c r="K658" s="15"/>
      <c r="L658" s="54"/>
      <c r="M658" s="54"/>
      <c r="N658" s="75"/>
      <c r="O658" s="54"/>
      <c r="P658" s="54" t="str">
        <f>IF(O658="","",IFERROR(VLOOKUP(O658,Gemeindeverzeichnis!$P$2:$Q$2188,2,FALSE),"Ort bitte manuell eintragen"))</f>
        <v/>
      </c>
      <c r="Q658" s="15"/>
      <c r="R658" s="20"/>
      <c r="S658" s="44"/>
      <c r="T658" s="20"/>
      <c r="U658" s="15"/>
      <c r="V658" s="55"/>
      <c r="W658" s="56"/>
      <c r="X658" s="56"/>
      <c r="Y658" s="15"/>
      <c r="Z658" s="57"/>
      <c r="AA658" s="15"/>
      <c r="AB658" s="58"/>
      <c r="AC658" s="54"/>
      <c r="AD658" s="15"/>
      <c r="AE658" s="20"/>
      <c r="AF658" s="20"/>
      <c r="AG658" s="16"/>
      <c r="AH658" s="59">
        <f t="shared" si="10"/>
        <v>1900</v>
      </c>
      <c r="AI658" s="59" t="str">
        <f>IF(Tabelle1[[#This Row],[Uhrzeit von]]="","",Tabelle1[[#This Row],[Uhrzeit bis]]-Tabelle1[[#This Row],[Uhrzeit von]])</f>
        <v/>
      </c>
    </row>
    <row r="659" spans="1:35" x14ac:dyDescent="0.25">
      <c r="A659" s="23" t="str">
        <f>IF(Tabelle1[[#This Row],[Unternehmen]]="","",A658+1)</f>
        <v/>
      </c>
      <c r="B6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59" s="15"/>
      <c r="D659" s="20"/>
      <c r="E659" s="54"/>
      <c r="F659" s="54"/>
      <c r="G659" s="20"/>
      <c r="H659" s="76"/>
      <c r="I659" s="54"/>
      <c r="J659" s="20" t="str">
        <f>IF(I659="","",IFERROR(VLOOKUP(I659,Gemeindeverzeichnis!$P$2:$Q$2188,2,FALSE),"Ort bitte manuell eintragen"))</f>
        <v/>
      </c>
      <c r="K659" s="15"/>
      <c r="L659" s="54"/>
      <c r="M659" s="54"/>
      <c r="N659" s="75"/>
      <c r="O659" s="54"/>
      <c r="P659" s="54" t="str">
        <f>IF(O659="","",IFERROR(VLOOKUP(O659,Gemeindeverzeichnis!$P$2:$Q$2188,2,FALSE),"Ort bitte manuell eintragen"))</f>
        <v/>
      </c>
      <c r="Q659" s="15"/>
      <c r="R659" s="20"/>
      <c r="S659" s="44"/>
      <c r="T659" s="20"/>
      <c r="U659" s="15"/>
      <c r="V659" s="55"/>
      <c r="W659" s="56"/>
      <c r="X659" s="56"/>
      <c r="Y659" s="15"/>
      <c r="Z659" s="57"/>
      <c r="AA659" s="15"/>
      <c r="AB659" s="58"/>
      <c r="AC659" s="54"/>
      <c r="AD659" s="15"/>
      <c r="AE659" s="20"/>
      <c r="AF659" s="20"/>
      <c r="AG659" s="16"/>
      <c r="AH659" s="59">
        <f t="shared" si="10"/>
        <v>1900</v>
      </c>
      <c r="AI659" s="59" t="str">
        <f>IF(Tabelle1[[#This Row],[Uhrzeit von]]="","",Tabelle1[[#This Row],[Uhrzeit bis]]-Tabelle1[[#This Row],[Uhrzeit von]])</f>
        <v/>
      </c>
    </row>
    <row r="660" spans="1:35" x14ac:dyDescent="0.25">
      <c r="A660" s="23" t="str">
        <f>IF(Tabelle1[[#This Row],[Unternehmen]]="","",A659+1)</f>
        <v/>
      </c>
      <c r="B6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0" s="15"/>
      <c r="D660" s="20"/>
      <c r="E660" s="54"/>
      <c r="F660" s="54"/>
      <c r="G660" s="20"/>
      <c r="H660" s="76"/>
      <c r="I660" s="54"/>
      <c r="J660" s="20" t="str">
        <f>IF(I660="","",IFERROR(VLOOKUP(I660,Gemeindeverzeichnis!$P$2:$Q$2188,2,FALSE),"Ort bitte manuell eintragen"))</f>
        <v/>
      </c>
      <c r="K660" s="15"/>
      <c r="L660" s="54"/>
      <c r="M660" s="54"/>
      <c r="N660" s="75"/>
      <c r="O660" s="54"/>
      <c r="P660" s="54" t="str">
        <f>IF(O660="","",IFERROR(VLOOKUP(O660,Gemeindeverzeichnis!$P$2:$Q$2188,2,FALSE),"Ort bitte manuell eintragen"))</f>
        <v/>
      </c>
      <c r="Q660" s="15"/>
      <c r="R660" s="20"/>
      <c r="S660" s="44"/>
      <c r="T660" s="20"/>
      <c r="U660" s="15"/>
      <c r="V660" s="55"/>
      <c r="W660" s="56"/>
      <c r="X660" s="56"/>
      <c r="Y660" s="15"/>
      <c r="Z660" s="57"/>
      <c r="AA660" s="15"/>
      <c r="AB660" s="58"/>
      <c r="AC660" s="54"/>
      <c r="AD660" s="15"/>
      <c r="AE660" s="20"/>
      <c r="AF660" s="20"/>
      <c r="AG660" s="16"/>
      <c r="AH660" s="59">
        <f t="shared" si="10"/>
        <v>1900</v>
      </c>
      <c r="AI660" s="59" t="str">
        <f>IF(Tabelle1[[#This Row],[Uhrzeit von]]="","",Tabelle1[[#This Row],[Uhrzeit bis]]-Tabelle1[[#This Row],[Uhrzeit von]])</f>
        <v/>
      </c>
    </row>
    <row r="661" spans="1:35" x14ac:dyDescent="0.25">
      <c r="A661" s="23" t="str">
        <f>IF(Tabelle1[[#This Row],[Unternehmen]]="","",A660+1)</f>
        <v/>
      </c>
      <c r="B6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1" s="15"/>
      <c r="D661" s="20"/>
      <c r="E661" s="54"/>
      <c r="F661" s="54"/>
      <c r="G661" s="20"/>
      <c r="H661" s="76"/>
      <c r="I661" s="54"/>
      <c r="J661" s="20" t="str">
        <f>IF(I661="","",IFERROR(VLOOKUP(I661,Gemeindeverzeichnis!$P$2:$Q$2188,2,FALSE),"Ort bitte manuell eintragen"))</f>
        <v/>
      </c>
      <c r="K661" s="15"/>
      <c r="L661" s="54"/>
      <c r="M661" s="54"/>
      <c r="N661" s="75"/>
      <c r="O661" s="54"/>
      <c r="P661" s="54" t="str">
        <f>IF(O661="","",IFERROR(VLOOKUP(O661,Gemeindeverzeichnis!$P$2:$Q$2188,2,FALSE),"Ort bitte manuell eintragen"))</f>
        <v/>
      </c>
      <c r="Q661" s="15"/>
      <c r="R661" s="20"/>
      <c r="S661" s="44"/>
      <c r="T661" s="20"/>
      <c r="U661" s="15"/>
      <c r="V661" s="55"/>
      <c r="W661" s="56"/>
      <c r="X661" s="56"/>
      <c r="Y661" s="15"/>
      <c r="Z661" s="57"/>
      <c r="AA661" s="15"/>
      <c r="AB661" s="58"/>
      <c r="AC661" s="54"/>
      <c r="AD661" s="15"/>
      <c r="AE661" s="20"/>
      <c r="AF661" s="20"/>
      <c r="AG661" s="16"/>
      <c r="AH661" s="59">
        <f t="shared" si="10"/>
        <v>1900</v>
      </c>
      <c r="AI661" s="59" t="str">
        <f>IF(Tabelle1[[#This Row],[Uhrzeit von]]="","",Tabelle1[[#This Row],[Uhrzeit bis]]-Tabelle1[[#This Row],[Uhrzeit von]])</f>
        <v/>
      </c>
    </row>
    <row r="662" spans="1:35" x14ac:dyDescent="0.25">
      <c r="A662" s="23" t="str">
        <f>IF(Tabelle1[[#This Row],[Unternehmen]]="","",A661+1)</f>
        <v/>
      </c>
      <c r="B6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2" s="15"/>
      <c r="D662" s="20"/>
      <c r="E662" s="54"/>
      <c r="F662" s="54"/>
      <c r="G662" s="20"/>
      <c r="H662" s="76"/>
      <c r="I662" s="54"/>
      <c r="J662" s="20" t="str">
        <f>IF(I662="","",IFERROR(VLOOKUP(I662,Gemeindeverzeichnis!$P$2:$Q$2188,2,FALSE),"Ort bitte manuell eintragen"))</f>
        <v/>
      </c>
      <c r="K662" s="15"/>
      <c r="L662" s="54"/>
      <c r="M662" s="54"/>
      <c r="N662" s="75"/>
      <c r="O662" s="54"/>
      <c r="P662" s="54" t="str">
        <f>IF(O662="","",IFERROR(VLOOKUP(O662,Gemeindeverzeichnis!$P$2:$Q$2188,2,FALSE),"Ort bitte manuell eintragen"))</f>
        <v/>
      </c>
      <c r="Q662" s="15"/>
      <c r="R662" s="20"/>
      <c r="S662" s="44"/>
      <c r="T662" s="20"/>
      <c r="U662" s="15"/>
      <c r="V662" s="55"/>
      <c r="W662" s="56"/>
      <c r="X662" s="56"/>
      <c r="Y662" s="15"/>
      <c r="Z662" s="57"/>
      <c r="AA662" s="15"/>
      <c r="AB662" s="58"/>
      <c r="AC662" s="54"/>
      <c r="AD662" s="15"/>
      <c r="AE662" s="20"/>
      <c r="AF662" s="20"/>
      <c r="AG662" s="16"/>
      <c r="AH662" s="59">
        <f t="shared" si="10"/>
        <v>1900</v>
      </c>
      <c r="AI662" s="59" t="str">
        <f>IF(Tabelle1[[#This Row],[Uhrzeit von]]="","",Tabelle1[[#This Row],[Uhrzeit bis]]-Tabelle1[[#This Row],[Uhrzeit von]])</f>
        <v/>
      </c>
    </row>
    <row r="663" spans="1:35" x14ac:dyDescent="0.25">
      <c r="A663" s="23" t="str">
        <f>IF(Tabelle1[[#This Row],[Unternehmen]]="","",A662+1)</f>
        <v/>
      </c>
      <c r="B6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3" s="15"/>
      <c r="D663" s="20"/>
      <c r="E663" s="54"/>
      <c r="F663" s="54"/>
      <c r="G663" s="20"/>
      <c r="H663" s="76"/>
      <c r="I663" s="54"/>
      <c r="J663" s="20" t="str">
        <f>IF(I663="","",IFERROR(VLOOKUP(I663,Gemeindeverzeichnis!$P$2:$Q$2188,2,FALSE),"Ort bitte manuell eintragen"))</f>
        <v/>
      </c>
      <c r="K663" s="15"/>
      <c r="L663" s="54"/>
      <c r="M663" s="54"/>
      <c r="N663" s="75"/>
      <c r="O663" s="54"/>
      <c r="P663" s="54" t="str">
        <f>IF(O663="","",IFERROR(VLOOKUP(O663,Gemeindeverzeichnis!$P$2:$Q$2188,2,FALSE),"Ort bitte manuell eintragen"))</f>
        <v/>
      </c>
      <c r="Q663" s="15"/>
      <c r="R663" s="20"/>
      <c r="S663" s="44"/>
      <c r="T663" s="20"/>
      <c r="U663" s="15"/>
      <c r="V663" s="55"/>
      <c r="W663" s="56"/>
      <c r="X663" s="56"/>
      <c r="Y663" s="15"/>
      <c r="Z663" s="57"/>
      <c r="AA663" s="15"/>
      <c r="AB663" s="58"/>
      <c r="AC663" s="54"/>
      <c r="AD663" s="15"/>
      <c r="AE663" s="20"/>
      <c r="AF663" s="20"/>
      <c r="AG663" s="16"/>
      <c r="AH663" s="59">
        <f t="shared" si="10"/>
        <v>1900</v>
      </c>
      <c r="AI663" s="59" t="str">
        <f>IF(Tabelle1[[#This Row],[Uhrzeit von]]="","",Tabelle1[[#This Row],[Uhrzeit bis]]-Tabelle1[[#This Row],[Uhrzeit von]])</f>
        <v/>
      </c>
    </row>
    <row r="664" spans="1:35" x14ac:dyDescent="0.25">
      <c r="A664" s="23" t="str">
        <f>IF(Tabelle1[[#This Row],[Unternehmen]]="","",A663+1)</f>
        <v/>
      </c>
      <c r="B6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4" s="15"/>
      <c r="D664" s="20"/>
      <c r="E664" s="54"/>
      <c r="F664" s="54"/>
      <c r="G664" s="20"/>
      <c r="H664" s="76"/>
      <c r="I664" s="54"/>
      <c r="J664" s="20" t="str">
        <f>IF(I664="","",IFERROR(VLOOKUP(I664,Gemeindeverzeichnis!$P$2:$Q$2188,2,FALSE),"Ort bitte manuell eintragen"))</f>
        <v/>
      </c>
      <c r="K664" s="15"/>
      <c r="L664" s="54"/>
      <c r="M664" s="54"/>
      <c r="N664" s="75"/>
      <c r="O664" s="54"/>
      <c r="P664" s="54" t="str">
        <f>IF(O664="","",IFERROR(VLOOKUP(O664,Gemeindeverzeichnis!$P$2:$Q$2188,2,FALSE),"Ort bitte manuell eintragen"))</f>
        <v/>
      </c>
      <c r="Q664" s="15"/>
      <c r="R664" s="20"/>
      <c r="S664" s="44"/>
      <c r="T664" s="20"/>
      <c r="U664" s="15"/>
      <c r="V664" s="55"/>
      <c r="W664" s="56"/>
      <c r="X664" s="56"/>
      <c r="Y664" s="15"/>
      <c r="Z664" s="57"/>
      <c r="AA664" s="15"/>
      <c r="AB664" s="58"/>
      <c r="AC664" s="54"/>
      <c r="AD664" s="15"/>
      <c r="AE664" s="20"/>
      <c r="AF664" s="20"/>
      <c r="AG664" s="16"/>
      <c r="AH664" s="59">
        <f t="shared" si="10"/>
        <v>1900</v>
      </c>
      <c r="AI664" s="59" t="str">
        <f>IF(Tabelle1[[#This Row],[Uhrzeit von]]="","",Tabelle1[[#This Row],[Uhrzeit bis]]-Tabelle1[[#This Row],[Uhrzeit von]])</f>
        <v/>
      </c>
    </row>
    <row r="665" spans="1:35" x14ac:dyDescent="0.25">
      <c r="A665" s="23" t="str">
        <f>IF(Tabelle1[[#This Row],[Unternehmen]]="","",A664+1)</f>
        <v/>
      </c>
      <c r="B6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5" s="15"/>
      <c r="D665" s="20"/>
      <c r="E665" s="54"/>
      <c r="F665" s="54"/>
      <c r="G665" s="20"/>
      <c r="H665" s="76"/>
      <c r="I665" s="54"/>
      <c r="J665" s="20" t="str">
        <f>IF(I665="","",IFERROR(VLOOKUP(I665,Gemeindeverzeichnis!$P$2:$Q$2188,2,FALSE),"Ort bitte manuell eintragen"))</f>
        <v/>
      </c>
      <c r="K665" s="15"/>
      <c r="L665" s="54"/>
      <c r="M665" s="54"/>
      <c r="N665" s="75"/>
      <c r="O665" s="54"/>
      <c r="P665" s="54" t="str">
        <f>IF(O665="","",IFERROR(VLOOKUP(O665,Gemeindeverzeichnis!$P$2:$Q$2188,2,FALSE),"Ort bitte manuell eintragen"))</f>
        <v/>
      </c>
      <c r="Q665" s="15"/>
      <c r="R665" s="20"/>
      <c r="S665" s="44"/>
      <c r="T665" s="20"/>
      <c r="U665" s="15"/>
      <c r="V665" s="55"/>
      <c r="W665" s="56"/>
      <c r="X665" s="56"/>
      <c r="Y665" s="15"/>
      <c r="Z665" s="57"/>
      <c r="AA665" s="15"/>
      <c r="AB665" s="58"/>
      <c r="AC665" s="54"/>
      <c r="AD665" s="15"/>
      <c r="AE665" s="20"/>
      <c r="AF665" s="20"/>
      <c r="AG665" s="16"/>
      <c r="AH665" s="59">
        <f t="shared" si="10"/>
        <v>1900</v>
      </c>
      <c r="AI665" s="59" t="str">
        <f>IF(Tabelle1[[#This Row],[Uhrzeit von]]="","",Tabelle1[[#This Row],[Uhrzeit bis]]-Tabelle1[[#This Row],[Uhrzeit von]])</f>
        <v/>
      </c>
    </row>
    <row r="666" spans="1:35" x14ac:dyDescent="0.25">
      <c r="A666" s="23" t="str">
        <f>IF(Tabelle1[[#This Row],[Unternehmen]]="","",A665+1)</f>
        <v/>
      </c>
      <c r="B6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6" s="15"/>
      <c r="D666" s="20"/>
      <c r="E666" s="54"/>
      <c r="F666" s="54"/>
      <c r="G666" s="20"/>
      <c r="H666" s="76"/>
      <c r="I666" s="54"/>
      <c r="J666" s="20" t="str">
        <f>IF(I666="","",IFERROR(VLOOKUP(I666,Gemeindeverzeichnis!$P$2:$Q$2188,2,FALSE),"Ort bitte manuell eintragen"))</f>
        <v/>
      </c>
      <c r="K666" s="15"/>
      <c r="L666" s="54"/>
      <c r="M666" s="54"/>
      <c r="N666" s="75"/>
      <c r="O666" s="54"/>
      <c r="P666" s="54" t="str">
        <f>IF(O666="","",IFERROR(VLOOKUP(O666,Gemeindeverzeichnis!$P$2:$Q$2188,2,FALSE),"Ort bitte manuell eintragen"))</f>
        <v/>
      </c>
      <c r="Q666" s="15"/>
      <c r="R666" s="20"/>
      <c r="S666" s="44"/>
      <c r="T666" s="20"/>
      <c r="U666" s="15"/>
      <c r="V666" s="55"/>
      <c r="W666" s="56"/>
      <c r="X666" s="56"/>
      <c r="Y666" s="15"/>
      <c r="Z666" s="57"/>
      <c r="AA666" s="15"/>
      <c r="AB666" s="58"/>
      <c r="AC666" s="54"/>
      <c r="AD666" s="15"/>
      <c r="AE666" s="20"/>
      <c r="AF666" s="20"/>
      <c r="AG666" s="16"/>
      <c r="AH666" s="59">
        <f t="shared" si="10"/>
        <v>1900</v>
      </c>
      <c r="AI666" s="59" t="str">
        <f>IF(Tabelle1[[#This Row],[Uhrzeit von]]="","",Tabelle1[[#This Row],[Uhrzeit bis]]-Tabelle1[[#This Row],[Uhrzeit von]])</f>
        <v/>
      </c>
    </row>
    <row r="667" spans="1:35" x14ac:dyDescent="0.25">
      <c r="A667" s="23" t="str">
        <f>IF(Tabelle1[[#This Row],[Unternehmen]]="","",A666+1)</f>
        <v/>
      </c>
      <c r="B6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7" s="15"/>
      <c r="D667" s="20"/>
      <c r="E667" s="54"/>
      <c r="F667" s="54"/>
      <c r="G667" s="20"/>
      <c r="H667" s="76"/>
      <c r="I667" s="54"/>
      <c r="J667" s="20" t="str">
        <f>IF(I667="","",IFERROR(VLOOKUP(I667,Gemeindeverzeichnis!$P$2:$Q$2188,2,FALSE),"Ort bitte manuell eintragen"))</f>
        <v/>
      </c>
      <c r="K667" s="15"/>
      <c r="L667" s="54"/>
      <c r="M667" s="54"/>
      <c r="N667" s="75"/>
      <c r="O667" s="54"/>
      <c r="P667" s="54" t="str">
        <f>IF(O667="","",IFERROR(VLOOKUP(O667,Gemeindeverzeichnis!$P$2:$Q$2188,2,FALSE),"Ort bitte manuell eintragen"))</f>
        <v/>
      </c>
      <c r="Q667" s="15"/>
      <c r="R667" s="20"/>
      <c r="S667" s="44"/>
      <c r="T667" s="20"/>
      <c r="U667" s="15"/>
      <c r="V667" s="55"/>
      <c r="W667" s="56"/>
      <c r="X667" s="56"/>
      <c r="Y667" s="15"/>
      <c r="Z667" s="57"/>
      <c r="AA667" s="15"/>
      <c r="AB667" s="58"/>
      <c r="AC667" s="54"/>
      <c r="AD667" s="15"/>
      <c r="AE667" s="20"/>
      <c r="AF667" s="20"/>
      <c r="AG667" s="16"/>
      <c r="AH667" s="59">
        <f t="shared" si="10"/>
        <v>1900</v>
      </c>
      <c r="AI667" s="59" t="str">
        <f>IF(Tabelle1[[#This Row],[Uhrzeit von]]="","",Tabelle1[[#This Row],[Uhrzeit bis]]-Tabelle1[[#This Row],[Uhrzeit von]])</f>
        <v/>
      </c>
    </row>
    <row r="668" spans="1:35" x14ac:dyDescent="0.25">
      <c r="A668" s="23" t="str">
        <f>IF(Tabelle1[[#This Row],[Unternehmen]]="","",A667+1)</f>
        <v/>
      </c>
      <c r="B6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8" s="15"/>
      <c r="D668" s="20"/>
      <c r="E668" s="54"/>
      <c r="F668" s="54"/>
      <c r="G668" s="20"/>
      <c r="H668" s="76"/>
      <c r="I668" s="54"/>
      <c r="J668" s="20" t="str">
        <f>IF(I668="","",IFERROR(VLOOKUP(I668,Gemeindeverzeichnis!$P$2:$Q$2188,2,FALSE),"Ort bitte manuell eintragen"))</f>
        <v/>
      </c>
      <c r="K668" s="15"/>
      <c r="L668" s="54"/>
      <c r="M668" s="54"/>
      <c r="N668" s="75"/>
      <c r="O668" s="54"/>
      <c r="P668" s="54" t="str">
        <f>IF(O668="","",IFERROR(VLOOKUP(O668,Gemeindeverzeichnis!$P$2:$Q$2188,2,FALSE),"Ort bitte manuell eintragen"))</f>
        <v/>
      </c>
      <c r="Q668" s="15"/>
      <c r="R668" s="20"/>
      <c r="S668" s="44"/>
      <c r="T668" s="20"/>
      <c r="U668" s="15"/>
      <c r="V668" s="55"/>
      <c r="W668" s="56"/>
      <c r="X668" s="56"/>
      <c r="Y668" s="15"/>
      <c r="Z668" s="57"/>
      <c r="AA668" s="15"/>
      <c r="AB668" s="58"/>
      <c r="AC668" s="54"/>
      <c r="AD668" s="15"/>
      <c r="AE668" s="20"/>
      <c r="AF668" s="20"/>
      <c r="AG668" s="16"/>
      <c r="AH668" s="59">
        <f t="shared" si="10"/>
        <v>1900</v>
      </c>
      <c r="AI668" s="59" t="str">
        <f>IF(Tabelle1[[#This Row],[Uhrzeit von]]="","",Tabelle1[[#This Row],[Uhrzeit bis]]-Tabelle1[[#This Row],[Uhrzeit von]])</f>
        <v/>
      </c>
    </row>
    <row r="669" spans="1:35" x14ac:dyDescent="0.25">
      <c r="A669" s="23" t="str">
        <f>IF(Tabelle1[[#This Row],[Unternehmen]]="","",A668+1)</f>
        <v/>
      </c>
      <c r="B6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69" s="15"/>
      <c r="D669" s="20"/>
      <c r="E669" s="54"/>
      <c r="F669" s="54"/>
      <c r="G669" s="20"/>
      <c r="H669" s="76"/>
      <c r="I669" s="54"/>
      <c r="J669" s="20" t="str">
        <f>IF(I669="","",IFERROR(VLOOKUP(I669,Gemeindeverzeichnis!$P$2:$Q$2188,2,FALSE),"Ort bitte manuell eintragen"))</f>
        <v/>
      </c>
      <c r="K669" s="15"/>
      <c r="L669" s="54"/>
      <c r="M669" s="54"/>
      <c r="N669" s="75"/>
      <c r="O669" s="54"/>
      <c r="P669" s="54" t="str">
        <f>IF(O669="","",IFERROR(VLOOKUP(O669,Gemeindeverzeichnis!$P$2:$Q$2188,2,FALSE),"Ort bitte manuell eintragen"))</f>
        <v/>
      </c>
      <c r="Q669" s="15"/>
      <c r="R669" s="20"/>
      <c r="S669" s="44"/>
      <c r="T669" s="20"/>
      <c r="U669" s="15"/>
      <c r="V669" s="55"/>
      <c r="W669" s="56"/>
      <c r="X669" s="56"/>
      <c r="Y669" s="15"/>
      <c r="Z669" s="57"/>
      <c r="AA669" s="15"/>
      <c r="AB669" s="58"/>
      <c r="AC669" s="54"/>
      <c r="AD669" s="15"/>
      <c r="AE669" s="20"/>
      <c r="AF669" s="20"/>
      <c r="AG669" s="16"/>
      <c r="AH669" s="59">
        <f t="shared" si="10"/>
        <v>1900</v>
      </c>
      <c r="AI669" s="59" t="str">
        <f>IF(Tabelle1[[#This Row],[Uhrzeit von]]="","",Tabelle1[[#This Row],[Uhrzeit bis]]-Tabelle1[[#This Row],[Uhrzeit von]])</f>
        <v/>
      </c>
    </row>
    <row r="670" spans="1:35" x14ac:dyDescent="0.25">
      <c r="A670" s="23" t="str">
        <f>IF(Tabelle1[[#This Row],[Unternehmen]]="","",A669+1)</f>
        <v/>
      </c>
      <c r="B6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0" s="15"/>
      <c r="D670" s="20"/>
      <c r="E670" s="54"/>
      <c r="F670" s="54"/>
      <c r="G670" s="20"/>
      <c r="H670" s="76"/>
      <c r="I670" s="54"/>
      <c r="J670" s="20" t="str">
        <f>IF(I670="","",IFERROR(VLOOKUP(I670,Gemeindeverzeichnis!$P$2:$Q$2188,2,FALSE),"Ort bitte manuell eintragen"))</f>
        <v/>
      </c>
      <c r="K670" s="15"/>
      <c r="L670" s="54"/>
      <c r="M670" s="54"/>
      <c r="N670" s="75"/>
      <c r="O670" s="54"/>
      <c r="P670" s="54" t="str">
        <f>IF(O670="","",IFERROR(VLOOKUP(O670,Gemeindeverzeichnis!$P$2:$Q$2188,2,FALSE),"Ort bitte manuell eintragen"))</f>
        <v/>
      </c>
      <c r="Q670" s="15"/>
      <c r="R670" s="20"/>
      <c r="S670" s="44"/>
      <c r="T670" s="20"/>
      <c r="U670" s="15"/>
      <c r="V670" s="55"/>
      <c r="W670" s="56"/>
      <c r="X670" s="56"/>
      <c r="Y670" s="15"/>
      <c r="Z670" s="57"/>
      <c r="AA670" s="15"/>
      <c r="AB670" s="58"/>
      <c r="AC670" s="54"/>
      <c r="AD670" s="15"/>
      <c r="AE670" s="20"/>
      <c r="AF670" s="20"/>
      <c r="AG670" s="16"/>
      <c r="AH670" s="59">
        <f t="shared" si="10"/>
        <v>1900</v>
      </c>
      <c r="AI670" s="59" t="str">
        <f>IF(Tabelle1[[#This Row],[Uhrzeit von]]="","",Tabelle1[[#This Row],[Uhrzeit bis]]-Tabelle1[[#This Row],[Uhrzeit von]])</f>
        <v/>
      </c>
    </row>
    <row r="671" spans="1:35" x14ac:dyDescent="0.25">
      <c r="A671" s="23" t="str">
        <f>IF(Tabelle1[[#This Row],[Unternehmen]]="","",A670+1)</f>
        <v/>
      </c>
      <c r="B6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1" s="15"/>
      <c r="D671" s="20"/>
      <c r="E671" s="54"/>
      <c r="F671" s="54"/>
      <c r="G671" s="20"/>
      <c r="H671" s="76"/>
      <c r="I671" s="54"/>
      <c r="J671" s="20" t="str">
        <f>IF(I671="","",IFERROR(VLOOKUP(I671,Gemeindeverzeichnis!$P$2:$Q$2188,2,FALSE),"Ort bitte manuell eintragen"))</f>
        <v/>
      </c>
      <c r="K671" s="15"/>
      <c r="L671" s="54"/>
      <c r="M671" s="54"/>
      <c r="N671" s="75"/>
      <c r="O671" s="54"/>
      <c r="P671" s="54" t="str">
        <f>IF(O671="","",IFERROR(VLOOKUP(O671,Gemeindeverzeichnis!$P$2:$Q$2188,2,FALSE),"Ort bitte manuell eintragen"))</f>
        <v/>
      </c>
      <c r="Q671" s="15"/>
      <c r="R671" s="20"/>
      <c r="S671" s="44"/>
      <c r="T671" s="20"/>
      <c r="U671" s="15"/>
      <c r="V671" s="55"/>
      <c r="W671" s="56"/>
      <c r="X671" s="56"/>
      <c r="Y671" s="15"/>
      <c r="Z671" s="57"/>
      <c r="AA671" s="15"/>
      <c r="AB671" s="58"/>
      <c r="AC671" s="54"/>
      <c r="AD671" s="15"/>
      <c r="AE671" s="20"/>
      <c r="AF671" s="20"/>
      <c r="AG671" s="16"/>
      <c r="AH671" s="59">
        <f t="shared" si="10"/>
        <v>1900</v>
      </c>
      <c r="AI671" s="59" t="str">
        <f>IF(Tabelle1[[#This Row],[Uhrzeit von]]="","",Tabelle1[[#This Row],[Uhrzeit bis]]-Tabelle1[[#This Row],[Uhrzeit von]])</f>
        <v/>
      </c>
    </row>
    <row r="672" spans="1:35" x14ac:dyDescent="0.25">
      <c r="A672" s="23" t="str">
        <f>IF(Tabelle1[[#This Row],[Unternehmen]]="","",A671+1)</f>
        <v/>
      </c>
      <c r="B6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2" s="15"/>
      <c r="D672" s="20"/>
      <c r="E672" s="54"/>
      <c r="F672" s="54"/>
      <c r="G672" s="20"/>
      <c r="H672" s="76"/>
      <c r="I672" s="54"/>
      <c r="J672" s="20" t="str">
        <f>IF(I672="","",IFERROR(VLOOKUP(I672,Gemeindeverzeichnis!$P$2:$Q$2188,2,FALSE),"Ort bitte manuell eintragen"))</f>
        <v/>
      </c>
      <c r="K672" s="15"/>
      <c r="L672" s="54"/>
      <c r="M672" s="54"/>
      <c r="N672" s="75"/>
      <c r="O672" s="54"/>
      <c r="P672" s="54" t="str">
        <f>IF(O672="","",IFERROR(VLOOKUP(O672,Gemeindeverzeichnis!$P$2:$Q$2188,2,FALSE),"Ort bitte manuell eintragen"))</f>
        <v/>
      </c>
      <c r="Q672" s="15"/>
      <c r="R672" s="20"/>
      <c r="S672" s="44"/>
      <c r="T672" s="20"/>
      <c r="U672" s="15"/>
      <c r="V672" s="55"/>
      <c r="W672" s="56"/>
      <c r="X672" s="56"/>
      <c r="Y672" s="15"/>
      <c r="Z672" s="57"/>
      <c r="AA672" s="15"/>
      <c r="AB672" s="58"/>
      <c r="AC672" s="54"/>
      <c r="AD672" s="15"/>
      <c r="AE672" s="20"/>
      <c r="AF672" s="20"/>
      <c r="AG672" s="16"/>
      <c r="AH672" s="59">
        <f t="shared" si="10"/>
        <v>1900</v>
      </c>
      <c r="AI672" s="59" t="str">
        <f>IF(Tabelle1[[#This Row],[Uhrzeit von]]="","",Tabelle1[[#This Row],[Uhrzeit bis]]-Tabelle1[[#This Row],[Uhrzeit von]])</f>
        <v/>
      </c>
    </row>
    <row r="673" spans="1:35" x14ac:dyDescent="0.25">
      <c r="A673" s="23" t="str">
        <f>IF(Tabelle1[[#This Row],[Unternehmen]]="","",A672+1)</f>
        <v/>
      </c>
      <c r="B6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3" s="15"/>
      <c r="D673" s="20"/>
      <c r="E673" s="54"/>
      <c r="F673" s="54"/>
      <c r="G673" s="20"/>
      <c r="H673" s="76"/>
      <c r="I673" s="54"/>
      <c r="J673" s="20" t="str">
        <f>IF(I673="","",IFERROR(VLOOKUP(I673,Gemeindeverzeichnis!$P$2:$Q$2188,2,FALSE),"Ort bitte manuell eintragen"))</f>
        <v/>
      </c>
      <c r="K673" s="15"/>
      <c r="L673" s="54"/>
      <c r="M673" s="54"/>
      <c r="N673" s="75"/>
      <c r="O673" s="54"/>
      <c r="P673" s="54" t="str">
        <f>IF(O673="","",IFERROR(VLOOKUP(O673,Gemeindeverzeichnis!$P$2:$Q$2188,2,FALSE),"Ort bitte manuell eintragen"))</f>
        <v/>
      </c>
      <c r="Q673" s="15"/>
      <c r="R673" s="20"/>
      <c r="S673" s="44"/>
      <c r="T673" s="20"/>
      <c r="U673" s="15"/>
      <c r="V673" s="55"/>
      <c r="W673" s="56"/>
      <c r="X673" s="56"/>
      <c r="Y673" s="15"/>
      <c r="Z673" s="57"/>
      <c r="AA673" s="15"/>
      <c r="AB673" s="58"/>
      <c r="AC673" s="54"/>
      <c r="AD673" s="15"/>
      <c r="AE673" s="20"/>
      <c r="AF673" s="20"/>
      <c r="AG673" s="16"/>
      <c r="AH673" s="59">
        <f t="shared" si="10"/>
        <v>1900</v>
      </c>
      <c r="AI673" s="59" t="str">
        <f>IF(Tabelle1[[#This Row],[Uhrzeit von]]="","",Tabelle1[[#This Row],[Uhrzeit bis]]-Tabelle1[[#This Row],[Uhrzeit von]])</f>
        <v/>
      </c>
    </row>
    <row r="674" spans="1:35" x14ac:dyDescent="0.25">
      <c r="A674" s="23" t="str">
        <f>IF(Tabelle1[[#This Row],[Unternehmen]]="","",A673+1)</f>
        <v/>
      </c>
      <c r="B6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4" s="15"/>
      <c r="D674" s="20"/>
      <c r="E674" s="54"/>
      <c r="F674" s="54"/>
      <c r="G674" s="20"/>
      <c r="H674" s="76"/>
      <c r="I674" s="54"/>
      <c r="J674" s="20" t="str">
        <f>IF(I674="","",IFERROR(VLOOKUP(I674,Gemeindeverzeichnis!$P$2:$Q$2188,2,FALSE),"Ort bitte manuell eintragen"))</f>
        <v/>
      </c>
      <c r="K674" s="15"/>
      <c r="L674" s="54"/>
      <c r="M674" s="54"/>
      <c r="N674" s="75"/>
      <c r="O674" s="54"/>
      <c r="P674" s="54" t="str">
        <f>IF(O674="","",IFERROR(VLOOKUP(O674,Gemeindeverzeichnis!$P$2:$Q$2188,2,FALSE),"Ort bitte manuell eintragen"))</f>
        <v/>
      </c>
      <c r="Q674" s="15"/>
      <c r="R674" s="20"/>
      <c r="S674" s="44"/>
      <c r="T674" s="20"/>
      <c r="U674" s="15"/>
      <c r="V674" s="55"/>
      <c r="W674" s="56"/>
      <c r="X674" s="56"/>
      <c r="Y674" s="15"/>
      <c r="Z674" s="57"/>
      <c r="AA674" s="15"/>
      <c r="AB674" s="58"/>
      <c r="AC674" s="54"/>
      <c r="AD674" s="15"/>
      <c r="AE674" s="20"/>
      <c r="AF674" s="20"/>
      <c r="AG674" s="16"/>
      <c r="AH674" s="59">
        <f t="shared" si="10"/>
        <v>1900</v>
      </c>
      <c r="AI674" s="59" t="str">
        <f>IF(Tabelle1[[#This Row],[Uhrzeit von]]="","",Tabelle1[[#This Row],[Uhrzeit bis]]-Tabelle1[[#This Row],[Uhrzeit von]])</f>
        <v/>
      </c>
    </row>
    <row r="675" spans="1:35" x14ac:dyDescent="0.25">
      <c r="A675" s="23" t="str">
        <f>IF(Tabelle1[[#This Row],[Unternehmen]]="","",A674+1)</f>
        <v/>
      </c>
      <c r="B6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5" s="15"/>
      <c r="D675" s="20"/>
      <c r="E675" s="54"/>
      <c r="F675" s="54"/>
      <c r="G675" s="20"/>
      <c r="H675" s="76"/>
      <c r="I675" s="54"/>
      <c r="J675" s="20" t="str">
        <f>IF(I675="","",IFERROR(VLOOKUP(I675,Gemeindeverzeichnis!$P$2:$Q$2188,2,FALSE),"Ort bitte manuell eintragen"))</f>
        <v/>
      </c>
      <c r="K675" s="15"/>
      <c r="L675" s="54"/>
      <c r="M675" s="54"/>
      <c r="N675" s="75"/>
      <c r="O675" s="54"/>
      <c r="P675" s="54" t="str">
        <f>IF(O675="","",IFERROR(VLOOKUP(O675,Gemeindeverzeichnis!$P$2:$Q$2188,2,FALSE),"Ort bitte manuell eintragen"))</f>
        <v/>
      </c>
      <c r="Q675" s="15"/>
      <c r="R675" s="20"/>
      <c r="S675" s="44"/>
      <c r="T675" s="20"/>
      <c r="U675" s="15"/>
      <c r="V675" s="55"/>
      <c r="W675" s="56"/>
      <c r="X675" s="56"/>
      <c r="Y675" s="15"/>
      <c r="Z675" s="57"/>
      <c r="AA675" s="15"/>
      <c r="AB675" s="58"/>
      <c r="AC675" s="54"/>
      <c r="AD675" s="15"/>
      <c r="AE675" s="20"/>
      <c r="AF675" s="20"/>
      <c r="AG675" s="16"/>
      <c r="AH675" s="59">
        <f t="shared" si="10"/>
        <v>1900</v>
      </c>
      <c r="AI675" s="59" t="str">
        <f>IF(Tabelle1[[#This Row],[Uhrzeit von]]="","",Tabelle1[[#This Row],[Uhrzeit bis]]-Tabelle1[[#This Row],[Uhrzeit von]])</f>
        <v/>
      </c>
    </row>
    <row r="676" spans="1:35" x14ac:dyDescent="0.25">
      <c r="A676" s="23" t="str">
        <f>IF(Tabelle1[[#This Row],[Unternehmen]]="","",A675+1)</f>
        <v/>
      </c>
      <c r="B6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6" s="15"/>
      <c r="D676" s="20"/>
      <c r="E676" s="54"/>
      <c r="F676" s="54"/>
      <c r="G676" s="20"/>
      <c r="H676" s="76"/>
      <c r="I676" s="54"/>
      <c r="J676" s="20" t="str">
        <f>IF(I676="","",IFERROR(VLOOKUP(I676,Gemeindeverzeichnis!$P$2:$Q$2188,2,FALSE),"Ort bitte manuell eintragen"))</f>
        <v/>
      </c>
      <c r="K676" s="15"/>
      <c r="L676" s="54"/>
      <c r="M676" s="54"/>
      <c r="N676" s="75"/>
      <c r="O676" s="54"/>
      <c r="P676" s="54" t="str">
        <f>IF(O676="","",IFERROR(VLOOKUP(O676,Gemeindeverzeichnis!$P$2:$Q$2188,2,FALSE),"Ort bitte manuell eintragen"))</f>
        <v/>
      </c>
      <c r="Q676" s="15"/>
      <c r="R676" s="20"/>
      <c r="S676" s="44"/>
      <c r="T676" s="20"/>
      <c r="U676" s="15"/>
      <c r="V676" s="55"/>
      <c r="W676" s="56"/>
      <c r="X676" s="56"/>
      <c r="Y676" s="15"/>
      <c r="Z676" s="57"/>
      <c r="AA676" s="15"/>
      <c r="AB676" s="58"/>
      <c r="AC676" s="54"/>
      <c r="AD676" s="15"/>
      <c r="AE676" s="20"/>
      <c r="AF676" s="20"/>
      <c r="AG676" s="16"/>
      <c r="AH676" s="59">
        <f t="shared" si="10"/>
        <v>1900</v>
      </c>
      <c r="AI676" s="59" t="str">
        <f>IF(Tabelle1[[#This Row],[Uhrzeit von]]="","",Tabelle1[[#This Row],[Uhrzeit bis]]-Tabelle1[[#This Row],[Uhrzeit von]])</f>
        <v/>
      </c>
    </row>
    <row r="677" spans="1:35" x14ac:dyDescent="0.25">
      <c r="A677" s="23" t="str">
        <f>IF(Tabelle1[[#This Row],[Unternehmen]]="","",A676+1)</f>
        <v/>
      </c>
      <c r="B6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7" s="15"/>
      <c r="D677" s="20"/>
      <c r="E677" s="54"/>
      <c r="F677" s="54"/>
      <c r="G677" s="20"/>
      <c r="H677" s="76"/>
      <c r="I677" s="54"/>
      <c r="J677" s="20" t="str">
        <f>IF(I677="","",IFERROR(VLOOKUP(I677,Gemeindeverzeichnis!$P$2:$Q$2188,2,FALSE),"Ort bitte manuell eintragen"))</f>
        <v/>
      </c>
      <c r="K677" s="15"/>
      <c r="L677" s="54"/>
      <c r="M677" s="54"/>
      <c r="N677" s="75"/>
      <c r="O677" s="54"/>
      <c r="P677" s="54" t="str">
        <f>IF(O677="","",IFERROR(VLOOKUP(O677,Gemeindeverzeichnis!$P$2:$Q$2188,2,FALSE),"Ort bitte manuell eintragen"))</f>
        <v/>
      </c>
      <c r="Q677" s="15"/>
      <c r="R677" s="20"/>
      <c r="S677" s="44"/>
      <c r="T677" s="20"/>
      <c r="U677" s="15"/>
      <c r="V677" s="55"/>
      <c r="W677" s="56"/>
      <c r="X677" s="56"/>
      <c r="Y677" s="15"/>
      <c r="Z677" s="57"/>
      <c r="AA677" s="15"/>
      <c r="AB677" s="58"/>
      <c r="AC677" s="54"/>
      <c r="AD677" s="15"/>
      <c r="AE677" s="20"/>
      <c r="AF677" s="20"/>
      <c r="AG677" s="16"/>
      <c r="AH677" s="59">
        <f t="shared" si="10"/>
        <v>1900</v>
      </c>
      <c r="AI677" s="59" t="str">
        <f>IF(Tabelle1[[#This Row],[Uhrzeit von]]="","",Tabelle1[[#This Row],[Uhrzeit bis]]-Tabelle1[[#This Row],[Uhrzeit von]])</f>
        <v/>
      </c>
    </row>
    <row r="678" spans="1:35" x14ac:dyDescent="0.25">
      <c r="A678" s="23" t="str">
        <f>IF(Tabelle1[[#This Row],[Unternehmen]]="","",A677+1)</f>
        <v/>
      </c>
      <c r="B6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8" s="15"/>
      <c r="D678" s="20"/>
      <c r="E678" s="54"/>
      <c r="F678" s="54"/>
      <c r="G678" s="20"/>
      <c r="H678" s="76"/>
      <c r="I678" s="54"/>
      <c r="J678" s="20" t="str">
        <f>IF(I678="","",IFERROR(VLOOKUP(I678,Gemeindeverzeichnis!$P$2:$Q$2188,2,FALSE),"Ort bitte manuell eintragen"))</f>
        <v/>
      </c>
      <c r="K678" s="15"/>
      <c r="L678" s="54"/>
      <c r="M678" s="54"/>
      <c r="N678" s="75"/>
      <c r="O678" s="54"/>
      <c r="P678" s="54" t="str">
        <f>IF(O678="","",IFERROR(VLOOKUP(O678,Gemeindeverzeichnis!$P$2:$Q$2188,2,FALSE),"Ort bitte manuell eintragen"))</f>
        <v/>
      </c>
      <c r="Q678" s="15"/>
      <c r="R678" s="20"/>
      <c r="S678" s="44"/>
      <c r="T678" s="20"/>
      <c r="U678" s="15"/>
      <c r="V678" s="55"/>
      <c r="W678" s="56"/>
      <c r="X678" s="56"/>
      <c r="Y678" s="15"/>
      <c r="Z678" s="57"/>
      <c r="AA678" s="15"/>
      <c r="AB678" s="58"/>
      <c r="AC678" s="54"/>
      <c r="AD678" s="15"/>
      <c r="AE678" s="20"/>
      <c r="AF678" s="20"/>
      <c r="AG678" s="16"/>
      <c r="AH678" s="59">
        <f t="shared" si="10"/>
        <v>1900</v>
      </c>
      <c r="AI678" s="59" t="str">
        <f>IF(Tabelle1[[#This Row],[Uhrzeit von]]="","",Tabelle1[[#This Row],[Uhrzeit bis]]-Tabelle1[[#This Row],[Uhrzeit von]])</f>
        <v/>
      </c>
    </row>
    <row r="679" spans="1:35" x14ac:dyDescent="0.25">
      <c r="A679" s="23" t="str">
        <f>IF(Tabelle1[[#This Row],[Unternehmen]]="","",A678+1)</f>
        <v/>
      </c>
      <c r="B6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79" s="15"/>
      <c r="D679" s="20"/>
      <c r="E679" s="54"/>
      <c r="F679" s="54"/>
      <c r="G679" s="20"/>
      <c r="H679" s="76"/>
      <c r="I679" s="54"/>
      <c r="J679" s="20" t="str">
        <f>IF(I679="","",IFERROR(VLOOKUP(I679,Gemeindeverzeichnis!$P$2:$Q$2188,2,FALSE),"Ort bitte manuell eintragen"))</f>
        <v/>
      </c>
      <c r="K679" s="15"/>
      <c r="L679" s="54"/>
      <c r="M679" s="54"/>
      <c r="N679" s="75"/>
      <c r="O679" s="54"/>
      <c r="P679" s="54" t="str">
        <f>IF(O679="","",IFERROR(VLOOKUP(O679,Gemeindeverzeichnis!$P$2:$Q$2188,2,FALSE),"Ort bitte manuell eintragen"))</f>
        <v/>
      </c>
      <c r="Q679" s="15"/>
      <c r="R679" s="20"/>
      <c r="S679" s="44"/>
      <c r="T679" s="20"/>
      <c r="U679" s="15"/>
      <c r="V679" s="55"/>
      <c r="W679" s="56"/>
      <c r="X679" s="56"/>
      <c r="Y679" s="15"/>
      <c r="Z679" s="57"/>
      <c r="AA679" s="15"/>
      <c r="AB679" s="58"/>
      <c r="AC679" s="54"/>
      <c r="AD679" s="15"/>
      <c r="AE679" s="20"/>
      <c r="AF679" s="20"/>
      <c r="AG679" s="16"/>
      <c r="AH679" s="59">
        <f t="shared" si="10"/>
        <v>1900</v>
      </c>
      <c r="AI679" s="59" t="str">
        <f>IF(Tabelle1[[#This Row],[Uhrzeit von]]="","",Tabelle1[[#This Row],[Uhrzeit bis]]-Tabelle1[[#This Row],[Uhrzeit von]])</f>
        <v/>
      </c>
    </row>
    <row r="680" spans="1:35" x14ac:dyDescent="0.25">
      <c r="A680" s="23" t="str">
        <f>IF(Tabelle1[[#This Row],[Unternehmen]]="","",A679+1)</f>
        <v/>
      </c>
      <c r="B6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0" s="15"/>
      <c r="D680" s="20"/>
      <c r="E680" s="54"/>
      <c r="F680" s="54"/>
      <c r="G680" s="20"/>
      <c r="H680" s="76"/>
      <c r="I680" s="54"/>
      <c r="J680" s="20" t="str">
        <f>IF(I680="","",IFERROR(VLOOKUP(I680,Gemeindeverzeichnis!$P$2:$Q$2188,2,FALSE),"Ort bitte manuell eintragen"))</f>
        <v/>
      </c>
      <c r="K680" s="15"/>
      <c r="L680" s="54"/>
      <c r="M680" s="54"/>
      <c r="N680" s="75"/>
      <c r="O680" s="54"/>
      <c r="P680" s="54" t="str">
        <f>IF(O680="","",IFERROR(VLOOKUP(O680,Gemeindeverzeichnis!$P$2:$Q$2188,2,FALSE),"Ort bitte manuell eintragen"))</f>
        <v/>
      </c>
      <c r="Q680" s="15"/>
      <c r="R680" s="20"/>
      <c r="S680" s="44"/>
      <c r="T680" s="20"/>
      <c r="U680" s="15"/>
      <c r="V680" s="55"/>
      <c r="W680" s="56"/>
      <c r="X680" s="56"/>
      <c r="Y680" s="15"/>
      <c r="Z680" s="57"/>
      <c r="AA680" s="15"/>
      <c r="AB680" s="58"/>
      <c r="AC680" s="54"/>
      <c r="AD680" s="15"/>
      <c r="AE680" s="20"/>
      <c r="AF680" s="20"/>
      <c r="AG680" s="16"/>
      <c r="AH680" s="59">
        <f t="shared" si="10"/>
        <v>1900</v>
      </c>
      <c r="AI680" s="59" t="str">
        <f>IF(Tabelle1[[#This Row],[Uhrzeit von]]="","",Tabelle1[[#This Row],[Uhrzeit bis]]-Tabelle1[[#This Row],[Uhrzeit von]])</f>
        <v/>
      </c>
    </row>
    <row r="681" spans="1:35" x14ac:dyDescent="0.25">
      <c r="A681" s="23" t="str">
        <f>IF(Tabelle1[[#This Row],[Unternehmen]]="","",A680+1)</f>
        <v/>
      </c>
      <c r="B6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1" s="15"/>
      <c r="D681" s="20"/>
      <c r="E681" s="54"/>
      <c r="F681" s="54"/>
      <c r="G681" s="20"/>
      <c r="H681" s="76"/>
      <c r="I681" s="54"/>
      <c r="J681" s="20" t="str">
        <f>IF(I681="","",IFERROR(VLOOKUP(I681,Gemeindeverzeichnis!$P$2:$Q$2188,2,FALSE),"Ort bitte manuell eintragen"))</f>
        <v/>
      </c>
      <c r="K681" s="15"/>
      <c r="L681" s="54"/>
      <c r="M681" s="54"/>
      <c r="N681" s="75"/>
      <c r="O681" s="54"/>
      <c r="P681" s="54" t="str">
        <f>IF(O681="","",IFERROR(VLOOKUP(O681,Gemeindeverzeichnis!$P$2:$Q$2188,2,FALSE),"Ort bitte manuell eintragen"))</f>
        <v/>
      </c>
      <c r="Q681" s="15"/>
      <c r="R681" s="20"/>
      <c r="S681" s="44"/>
      <c r="T681" s="20"/>
      <c r="U681" s="15"/>
      <c r="V681" s="55"/>
      <c r="W681" s="56"/>
      <c r="X681" s="56"/>
      <c r="Y681" s="15"/>
      <c r="Z681" s="57"/>
      <c r="AA681" s="15"/>
      <c r="AB681" s="58"/>
      <c r="AC681" s="54"/>
      <c r="AD681" s="15"/>
      <c r="AE681" s="20"/>
      <c r="AF681" s="20"/>
      <c r="AG681" s="16"/>
      <c r="AH681" s="59">
        <f t="shared" si="10"/>
        <v>1900</v>
      </c>
      <c r="AI681" s="59" t="str">
        <f>IF(Tabelle1[[#This Row],[Uhrzeit von]]="","",Tabelle1[[#This Row],[Uhrzeit bis]]-Tabelle1[[#This Row],[Uhrzeit von]])</f>
        <v/>
      </c>
    </row>
    <row r="682" spans="1:35" x14ac:dyDescent="0.25">
      <c r="A682" s="23" t="str">
        <f>IF(Tabelle1[[#This Row],[Unternehmen]]="","",A681+1)</f>
        <v/>
      </c>
      <c r="B6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2" s="15"/>
      <c r="D682" s="20"/>
      <c r="E682" s="54"/>
      <c r="F682" s="54"/>
      <c r="G682" s="20"/>
      <c r="H682" s="76"/>
      <c r="I682" s="54"/>
      <c r="J682" s="20" t="str">
        <f>IF(I682="","",IFERROR(VLOOKUP(I682,Gemeindeverzeichnis!$P$2:$Q$2188,2,FALSE),"Ort bitte manuell eintragen"))</f>
        <v/>
      </c>
      <c r="K682" s="15"/>
      <c r="L682" s="54"/>
      <c r="M682" s="54"/>
      <c r="N682" s="75"/>
      <c r="O682" s="54"/>
      <c r="P682" s="54" t="str">
        <f>IF(O682="","",IFERROR(VLOOKUP(O682,Gemeindeverzeichnis!$P$2:$Q$2188,2,FALSE),"Ort bitte manuell eintragen"))</f>
        <v/>
      </c>
      <c r="Q682" s="15"/>
      <c r="R682" s="20"/>
      <c r="S682" s="44"/>
      <c r="T682" s="20"/>
      <c r="U682" s="15"/>
      <c r="V682" s="55"/>
      <c r="W682" s="56"/>
      <c r="X682" s="56"/>
      <c r="Y682" s="15"/>
      <c r="Z682" s="57"/>
      <c r="AA682" s="15"/>
      <c r="AB682" s="58"/>
      <c r="AC682" s="54"/>
      <c r="AD682" s="15"/>
      <c r="AE682" s="20"/>
      <c r="AF682" s="20"/>
      <c r="AG682" s="16"/>
      <c r="AH682" s="59">
        <f t="shared" si="10"/>
        <v>1900</v>
      </c>
      <c r="AI682" s="59" t="str">
        <f>IF(Tabelle1[[#This Row],[Uhrzeit von]]="","",Tabelle1[[#This Row],[Uhrzeit bis]]-Tabelle1[[#This Row],[Uhrzeit von]])</f>
        <v/>
      </c>
    </row>
    <row r="683" spans="1:35" x14ac:dyDescent="0.25">
      <c r="A683" s="23" t="str">
        <f>IF(Tabelle1[[#This Row],[Unternehmen]]="","",A682+1)</f>
        <v/>
      </c>
      <c r="B6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3" s="15"/>
      <c r="D683" s="20"/>
      <c r="E683" s="54"/>
      <c r="F683" s="54"/>
      <c r="G683" s="20"/>
      <c r="H683" s="76"/>
      <c r="I683" s="54"/>
      <c r="J683" s="20" t="str">
        <f>IF(I683="","",IFERROR(VLOOKUP(I683,Gemeindeverzeichnis!$P$2:$Q$2188,2,FALSE),"Ort bitte manuell eintragen"))</f>
        <v/>
      </c>
      <c r="K683" s="15"/>
      <c r="L683" s="54"/>
      <c r="M683" s="54"/>
      <c r="N683" s="75"/>
      <c r="O683" s="54"/>
      <c r="P683" s="54" t="str">
        <f>IF(O683="","",IFERROR(VLOOKUP(O683,Gemeindeverzeichnis!$P$2:$Q$2188,2,FALSE),"Ort bitte manuell eintragen"))</f>
        <v/>
      </c>
      <c r="Q683" s="15"/>
      <c r="R683" s="20"/>
      <c r="S683" s="44"/>
      <c r="T683" s="20"/>
      <c r="U683" s="15"/>
      <c r="V683" s="55"/>
      <c r="W683" s="56"/>
      <c r="X683" s="56"/>
      <c r="Y683" s="15"/>
      <c r="Z683" s="57"/>
      <c r="AA683" s="15"/>
      <c r="AB683" s="58"/>
      <c r="AC683" s="54"/>
      <c r="AD683" s="15"/>
      <c r="AE683" s="20"/>
      <c r="AF683" s="20"/>
      <c r="AG683" s="16"/>
      <c r="AH683" s="59">
        <f t="shared" si="10"/>
        <v>1900</v>
      </c>
      <c r="AI683" s="59" t="str">
        <f>IF(Tabelle1[[#This Row],[Uhrzeit von]]="","",Tabelle1[[#This Row],[Uhrzeit bis]]-Tabelle1[[#This Row],[Uhrzeit von]])</f>
        <v/>
      </c>
    </row>
    <row r="684" spans="1:35" x14ac:dyDescent="0.25">
      <c r="A684" s="23" t="str">
        <f>IF(Tabelle1[[#This Row],[Unternehmen]]="","",A683+1)</f>
        <v/>
      </c>
      <c r="B6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4" s="15"/>
      <c r="D684" s="20"/>
      <c r="E684" s="54"/>
      <c r="F684" s="54"/>
      <c r="G684" s="20"/>
      <c r="H684" s="76"/>
      <c r="I684" s="54"/>
      <c r="J684" s="20" t="str">
        <f>IF(I684="","",IFERROR(VLOOKUP(I684,Gemeindeverzeichnis!$P$2:$Q$2188,2,FALSE),"Ort bitte manuell eintragen"))</f>
        <v/>
      </c>
      <c r="K684" s="15"/>
      <c r="L684" s="54"/>
      <c r="M684" s="54"/>
      <c r="N684" s="75"/>
      <c r="O684" s="54"/>
      <c r="P684" s="54" t="str">
        <f>IF(O684="","",IFERROR(VLOOKUP(O684,Gemeindeverzeichnis!$P$2:$Q$2188,2,FALSE),"Ort bitte manuell eintragen"))</f>
        <v/>
      </c>
      <c r="Q684" s="15"/>
      <c r="R684" s="20"/>
      <c r="S684" s="44"/>
      <c r="T684" s="20"/>
      <c r="U684" s="15"/>
      <c r="V684" s="55"/>
      <c r="W684" s="56"/>
      <c r="X684" s="56"/>
      <c r="Y684" s="15"/>
      <c r="Z684" s="57"/>
      <c r="AA684" s="15"/>
      <c r="AB684" s="58"/>
      <c r="AC684" s="54"/>
      <c r="AD684" s="15"/>
      <c r="AE684" s="20"/>
      <c r="AF684" s="20"/>
      <c r="AG684" s="16"/>
      <c r="AH684" s="59">
        <f t="shared" si="10"/>
        <v>1900</v>
      </c>
      <c r="AI684" s="59" t="str">
        <f>IF(Tabelle1[[#This Row],[Uhrzeit von]]="","",Tabelle1[[#This Row],[Uhrzeit bis]]-Tabelle1[[#This Row],[Uhrzeit von]])</f>
        <v/>
      </c>
    </row>
    <row r="685" spans="1:35" x14ac:dyDescent="0.25">
      <c r="A685" s="23" t="str">
        <f>IF(Tabelle1[[#This Row],[Unternehmen]]="","",A684+1)</f>
        <v/>
      </c>
      <c r="B6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5" s="15"/>
      <c r="D685" s="20"/>
      <c r="E685" s="54"/>
      <c r="F685" s="54"/>
      <c r="G685" s="20"/>
      <c r="H685" s="76"/>
      <c r="I685" s="54"/>
      <c r="J685" s="20" t="str">
        <f>IF(I685="","",IFERROR(VLOOKUP(I685,Gemeindeverzeichnis!$P$2:$Q$2188,2,FALSE),"Ort bitte manuell eintragen"))</f>
        <v/>
      </c>
      <c r="K685" s="15"/>
      <c r="L685" s="54"/>
      <c r="M685" s="54"/>
      <c r="N685" s="75"/>
      <c r="O685" s="54"/>
      <c r="P685" s="54" t="str">
        <f>IF(O685="","",IFERROR(VLOOKUP(O685,Gemeindeverzeichnis!$P$2:$Q$2188,2,FALSE),"Ort bitte manuell eintragen"))</f>
        <v/>
      </c>
      <c r="Q685" s="15"/>
      <c r="R685" s="20"/>
      <c r="S685" s="44"/>
      <c r="T685" s="20"/>
      <c r="U685" s="15"/>
      <c r="V685" s="55"/>
      <c r="W685" s="56"/>
      <c r="X685" s="56"/>
      <c r="Y685" s="15"/>
      <c r="Z685" s="57"/>
      <c r="AA685" s="15"/>
      <c r="AB685" s="58"/>
      <c r="AC685" s="54"/>
      <c r="AD685" s="15"/>
      <c r="AE685" s="20"/>
      <c r="AF685" s="20"/>
      <c r="AG685" s="16"/>
      <c r="AH685" s="59">
        <f t="shared" si="10"/>
        <v>1900</v>
      </c>
      <c r="AI685" s="59" t="str">
        <f>IF(Tabelle1[[#This Row],[Uhrzeit von]]="","",Tabelle1[[#This Row],[Uhrzeit bis]]-Tabelle1[[#This Row],[Uhrzeit von]])</f>
        <v/>
      </c>
    </row>
    <row r="686" spans="1:35" x14ac:dyDescent="0.25">
      <c r="A686" s="23" t="str">
        <f>IF(Tabelle1[[#This Row],[Unternehmen]]="","",A685+1)</f>
        <v/>
      </c>
      <c r="B6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6" s="15"/>
      <c r="D686" s="20"/>
      <c r="E686" s="54"/>
      <c r="F686" s="54"/>
      <c r="G686" s="20"/>
      <c r="H686" s="76"/>
      <c r="I686" s="54"/>
      <c r="J686" s="20" t="str">
        <f>IF(I686="","",IFERROR(VLOOKUP(I686,Gemeindeverzeichnis!$P$2:$Q$2188,2,FALSE),"Ort bitte manuell eintragen"))</f>
        <v/>
      </c>
      <c r="K686" s="15"/>
      <c r="L686" s="54"/>
      <c r="M686" s="54"/>
      <c r="N686" s="75"/>
      <c r="O686" s="54"/>
      <c r="P686" s="54" t="str">
        <f>IF(O686="","",IFERROR(VLOOKUP(O686,Gemeindeverzeichnis!$P$2:$Q$2188,2,FALSE),"Ort bitte manuell eintragen"))</f>
        <v/>
      </c>
      <c r="Q686" s="15"/>
      <c r="R686" s="20"/>
      <c r="S686" s="44"/>
      <c r="T686" s="20"/>
      <c r="U686" s="15"/>
      <c r="V686" s="55"/>
      <c r="W686" s="56"/>
      <c r="X686" s="56"/>
      <c r="Y686" s="15"/>
      <c r="Z686" s="57"/>
      <c r="AA686" s="15"/>
      <c r="AB686" s="58"/>
      <c r="AC686" s="54"/>
      <c r="AD686" s="15"/>
      <c r="AE686" s="20"/>
      <c r="AF686" s="20"/>
      <c r="AG686" s="16"/>
      <c r="AH686" s="59">
        <f t="shared" si="10"/>
        <v>1900</v>
      </c>
      <c r="AI686" s="59" t="str">
        <f>IF(Tabelle1[[#This Row],[Uhrzeit von]]="","",Tabelle1[[#This Row],[Uhrzeit bis]]-Tabelle1[[#This Row],[Uhrzeit von]])</f>
        <v/>
      </c>
    </row>
    <row r="687" spans="1:35" x14ac:dyDescent="0.25">
      <c r="A687" s="23" t="str">
        <f>IF(Tabelle1[[#This Row],[Unternehmen]]="","",A686+1)</f>
        <v/>
      </c>
      <c r="B6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7" s="15"/>
      <c r="D687" s="20"/>
      <c r="E687" s="54"/>
      <c r="F687" s="54"/>
      <c r="G687" s="20"/>
      <c r="H687" s="76"/>
      <c r="I687" s="54"/>
      <c r="J687" s="20" t="str">
        <f>IF(I687="","",IFERROR(VLOOKUP(I687,Gemeindeverzeichnis!$P$2:$Q$2188,2,FALSE),"Ort bitte manuell eintragen"))</f>
        <v/>
      </c>
      <c r="K687" s="15"/>
      <c r="L687" s="54"/>
      <c r="M687" s="54"/>
      <c r="N687" s="75"/>
      <c r="O687" s="54"/>
      <c r="P687" s="54" t="str">
        <f>IF(O687="","",IFERROR(VLOOKUP(O687,Gemeindeverzeichnis!$P$2:$Q$2188,2,FALSE),"Ort bitte manuell eintragen"))</f>
        <v/>
      </c>
      <c r="Q687" s="15"/>
      <c r="R687" s="20"/>
      <c r="S687" s="44"/>
      <c r="T687" s="20"/>
      <c r="U687" s="15"/>
      <c r="V687" s="55"/>
      <c r="W687" s="56"/>
      <c r="X687" s="56"/>
      <c r="Y687" s="15"/>
      <c r="Z687" s="57"/>
      <c r="AA687" s="15"/>
      <c r="AB687" s="58"/>
      <c r="AC687" s="54"/>
      <c r="AD687" s="15"/>
      <c r="AE687" s="20"/>
      <c r="AF687" s="20"/>
      <c r="AG687" s="16"/>
      <c r="AH687" s="59">
        <f t="shared" si="10"/>
        <v>1900</v>
      </c>
      <c r="AI687" s="59" t="str">
        <f>IF(Tabelle1[[#This Row],[Uhrzeit von]]="","",Tabelle1[[#This Row],[Uhrzeit bis]]-Tabelle1[[#This Row],[Uhrzeit von]])</f>
        <v/>
      </c>
    </row>
    <row r="688" spans="1:35" x14ac:dyDescent="0.25">
      <c r="A688" s="23" t="str">
        <f>IF(Tabelle1[[#This Row],[Unternehmen]]="","",A687+1)</f>
        <v/>
      </c>
      <c r="B6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8" s="15"/>
      <c r="D688" s="20"/>
      <c r="E688" s="54"/>
      <c r="F688" s="54"/>
      <c r="G688" s="20"/>
      <c r="H688" s="76"/>
      <c r="I688" s="54"/>
      <c r="J688" s="20" t="str">
        <f>IF(I688="","",IFERROR(VLOOKUP(I688,Gemeindeverzeichnis!$P$2:$Q$2188,2,FALSE),"Ort bitte manuell eintragen"))</f>
        <v/>
      </c>
      <c r="K688" s="15"/>
      <c r="L688" s="54"/>
      <c r="M688" s="54"/>
      <c r="N688" s="75"/>
      <c r="O688" s="54"/>
      <c r="P688" s="54" t="str">
        <f>IF(O688="","",IFERROR(VLOOKUP(O688,Gemeindeverzeichnis!$P$2:$Q$2188,2,FALSE),"Ort bitte manuell eintragen"))</f>
        <v/>
      </c>
      <c r="Q688" s="15"/>
      <c r="R688" s="20"/>
      <c r="S688" s="44"/>
      <c r="T688" s="20"/>
      <c r="U688" s="15"/>
      <c r="V688" s="55"/>
      <c r="W688" s="56"/>
      <c r="X688" s="56"/>
      <c r="Y688" s="15"/>
      <c r="Z688" s="57"/>
      <c r="AA688" s="15"/>
      <c r="AB688" s="58"/>
      <c r="AC688" s="54"/>
      <c r="AD688" s="15"/>
      <c r="AE688" s="20"/>
      <c r="AF688" s="20"/>
      <c r="AG688" s="16"/>
      <c r="AH688" s="59">
        <f t="shared" si="10"/>
        <v>1900</v>
      </c>
      <c r="AI688" s="59" t="str">
        <f>IF(Tabelle1[[#This Row],[Uhrzeit von]]="","",Tabelle1[[#This Row],[Uhrzeit bis]]-Tabelle1[[#This Row],[Uhrzeit von]])</f>
        <v/>
      </c>
    </row>
    <row r="689" spans="1:35" x14ac:dyDescent="0.25">
      <c r="A689" s="23" t="str">
        <f>IF(Tabelle1[[#This Row],[Unternehmen]]="","",A688+1)</f>
        <v/>
      </c>
      <c r="B6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89" s="15"/>
      <c r="D689" s="20"/>
      <c r="E689" s="54"/>
      <c r="F689" s="54"/>
      <c r="G689" s="20"/>
      <c r="H689" s="76"/>
      <c r="I689" s="54"/>
      <c r="J689" s="20" t="str">
        <f>IF(I689="","",IFERROR(VLOOKUP(I689,Gemeindeverzeichnis!$P$2:$Q$2188,2,FALSE),"Ort bitte manuell eintragen"))</f>
        <v/>
      </c>
      <c r="K689" s="15"/>
      <c r="L689" s="54"/>
      <c r="M689" s="54"/>
      <c r="N689" s="75"/>
      <c r="O689" s="54"/>
      <c r="P689" s="54" t="str">
        <f>IF(O689="","",IFERROR(VLOOKUP(O689,Gemeindeverzeichnis!$P$2:$Q$2188,2,FALSE),"Ort bitte manuell eintragen"))</f>
        <v/>
      </c>
      <c r="Q689" s="15"/>
      <c r="R689" s="20"/>
      <c r="S689" s="44"/>
      <c r="T689" s="20"/>
      <c r="U689" s="15"/>
      <c r="V689" s="55"/>
      <c r="W689" s="56"/>
      <c r="X689" s="56"/>
      <c r="Y689" s="15"/>
      <c r="Z689" s="57"/>
      <c r="AA689" s="15"/>
      <c r="AB689" s="58"/>
      <c r="AC689" s="54"/>
      <c r="AD689" s="15"/>
      <c r="AE689" s="20"/>
      <c r="AF689" s="20"/>
      <c r="AG689" s="16"/>
      <c r="AH689" s="59">
        <f t="shared" si="10"/>
        <v>1900</v>
      </c>
      <c r="AI689" s="59" t="str">
        <f>IF(Tabelle1[[#This Row],[Uhrzeit von]]="","",Tabelle1[[#This Row],[Uhrzeit bis]]-Tabelle1[[#This Row],[Uhrzeit von]])</f>
        <v/>
      </c>
    </row>
    <row r="690" spans="1:35" x14ac:dyDescent="0.25">
      <c r="A690" s="23" t="str">
        <f>IF(Tabelle1[[#This Row],[Unternehmen]]="","",A689+1)</f>
        <v/>
      </c>
      <c r="B6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0" s="15"/>
      <c r="D690" s="20"/>
      <c r="E690" s="54"/>
      <c r="F690" s="54"/>
      <c r="G690" s="20"/>
      <c r="H690" s="76"/>
      <c r="I690" s="54"/>
      <c r="J690" s="20" t="str">
        <f>IF(I690="","",IFERROR(VLOOKUP(I690,Gemeindeverzeichnis!$P$2:$Q$2188,2,FALSE),"Ort bitte manuell eintragen"))</f>
        <v/>
      </c>
      <c r="K690" s="15"/>
      <c r="L690" s="54"/>
      <c r="M690" s="54"/>
      <c r="N690" s="75"/>
      <c r="O690" s="54"/>
      <c r="P690" s="54" t="str">
        <f>IF(O690="","",IFERROR(VLOOKUP(O690,Gemeindeverzeichnis!$P$2:$Q$2188,2,FALSE),"Ort bitte manuell eintragen"))</f>
        <v/>
      </c>
      <c r="Q690" s="15"/>
      <c r="R690" s="20"/>
      <c r="S690" s="44"/>
      <c r="T690" s="20"/>
      <c r="U690" s="15"/>
      <c r="V690" s="55"/>
      <c r="W690" s="56"/>
      <c r="X690" s="56"/>
      <c r="Y690" s="15"/>
      <c r="Z690" s="57"/>
      <c r="AA690" s="15"/>
      <c r="AB690" s="58"/>
      <c r="AC690" s="54"/>
      <c r="AD690" s="15"/>
      <c r="AE690" s="20"/>
      <c r="AF690" s="20"/>
      <c r="AG690" s="16"/>
      <c r="AH690" s="59">
        <f t="shared" si="10"/>
        <v>1900</v>
      </c>
      <c r="AI690" s="59" t="str">
        <f>IF(Tabelle1[[#This Row],[Uhrzeit von]]="","",Tabelle1[[#This Row],[Uhrzeit bis]]-Tabelle1[[#This Row],[Uhrzeit von]])</f>
        <v/>
      </c>
    </row>
    <row r="691" spans="1:35" x14ac:dyDescent="0.25">
      <c r="A691" s="23" t="str">
        <f>IF(Tabelle1[[#This Row],[Unternehmen]]="","",A690+1)</f>
        <v/>
      </c>
      <c r="B6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1" s="15"/>
      <c r="D691" s="20"/>
      <c r="E691" s="54"/>
      <c r="F691" s="54"/>
      <c r="G691" s="20"/>
      <c r="H691" s="76"/>
      <c r="I691" s="54"/>
      <c r="J691" s="20" t="str">
        <f>IF(I691="","",IFERROR(VLOOKUP(I691,Gemeindeverzeichnis!$P$2:$Q$2188,2,FALSE),"Ort bitte manuell eintragen"))</f>
        <v/>
      </c>
      <c r="K691" s="15"/>
      <c r="L691" s="54"/>
      <c r="M691" s="54"/>
      <c r="N691" s="75"/>
      <c r="O691" s="54"/>
      <c r="P691" s="54" t="str">
        <f>IF(O691="","",IFERROR(VLOOKUP(O691,Gemeindeverzeichnis!$P$2:$Q$2188,2,FALSE),"Ort bitte manuell eintragen"))</f>
        <v/>
      </c>
      <c r="Q691" s="15"/>
      <c r="R691" s="20"/>
      <c r="S691" s="44"/>
      <c r="T691" s="20"/>
      <c r="U691" s="15"/>
      <c r="V691" s="55"/>
      <c r="W691" s="56"/>
      <c r="X691" s="56"/>
      <c r="Y691" s="15"/>
      <c r="Z691" s="57"/>
      <c r="AA691" s="15"/>
      <c r="AB691" s="58"/>
      <c r="AC691" s="54"/>
      <c r="AD691" s="15"/>
      <c r="AE691" s="20"/>
      <c r="AF691" s="20"/>
      <c r="AG691" s="16"/>
      <c r="AH691" s="59">
        <f t="shared" si="10"/>
        <v>1900</v>
      </c>
      <c r="AI691" s="59" t="str">
        <f>IF(Tabelle1[[#This Row],[Uhrzeit von]]="","",Tabelle1[[#This Row],[Uhrzeit bis]]-Tabelle1[[#This Row],[Uhrzeit von]])</f>
        <v/>
      </c>
    </row>
    <row r="692" spans="1:35" x14ac:dyDescent="0.25">
      <c r="A692" s="23" t="str">
        <f>IF(Tabelle1[[#This Row],[Unternehmen]]="","",A691+1)</f>
        <v/>
      </c>
      <c r="B6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2" s="15"/>
      <c r="D692" s="20"/>
      <c r="E692" s="54"/>
      <c r="F692" s="54"/>
      <c r="G692" s="20"/>
      <c r="H692" s="76"/>
      <c r="I692" s="54"/>
      <c r="J692" s="20" t="str">
        <f>IF(I692="","",IFERROR(VLOOKUP(I692,Gemeindeverzeichnis!$P$2:$Q$2188,2,FALSE),"Ort bitte manuell eintragen"))</f>
        <v/>
      </c>
      <c r="K692" s="15"/>
      <c r="L692" s="54"/>
      <c r="M692" s="54"/>
      <c r="N692" s="75"/>
      <c r="O692" s="54"/>
      <c r="P692" s="54" t="str">
        <f>IF(O692="","",IFERROR(VLOOKUP(O692,Gemeindeverzeichnis!$P$2:$Q$2188,2,FALSE),"Ort bitte manuell eintragen"))</f>
        <v/>
      </c>
      <c r="Q692" s="15"/>
      <c r="R692" s="20"/>
      <c r="S692" s="44"/>
      <c r="T692" s="20"/>
      <c r="U692" s="15"/>
      <c r="V692" s="55"/>
      <c r="W692" s="56"/>
      <c r="X692" s="56"/>
      <c r="Y692" s="15"/>
      <c r="Z692" s="57"/>
      <c r="AA692" s="15"/>
      <c r="AB692" s="58"/>
      <c r="AC692" s="54"/>
      <c r="AD692" s="15"/>
      <c r="AE692" s="20"/>
      <c r="AF692" s="20"/>
      <c r="AG692" s="16"/>
      <c r="AH692" s="59">
        <f t="shared" si="10"/>
        <v>1900</v>
      </c>
      <c r="AI692" s="59" t="str">
        <f>IF(Tabelle1[[#This Row],[Uhrzeit von]]="","",Tabelle1[[#This Row],[Uhrzeit bis]]-Tabelle1[[#This Row],[Uhrzeit von]])</f>
        <v/>
      </c>
    </row>
    <row r="693" spans="1:35" x14ac:dyDescent="0.25">
      <c r="A693" s="23" t="str">
        <f>IF(Tabelle1[[#This Row],[Unternehmen]]="","",A692+1)</f>
        <v/>
      </c>
      <c r="B6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3" s="15"/>
      <c r="D693" s="20"/>
      <c r="E693" s="54"/>
      <c r="F693" s="54"/>
      <c r="G693" s="20"/>
      <c r="H693" s="76"/>
      <c r="I693" s="54"/>
      <c r="J693" s="20" t="str">
        <f>IF(I693="","",IFERROR(VLOOKUP(I693,Gemeindeverzeichnis!$P$2:$Q$2188,2,FALSE),"Ort bitte manuell eintragen"))</f>
        <v/>
      </c>
      <c r="K693" s="15"/>
      <c r="L693" s="54"/>
      <c r="M693" s="54"/>
      <c r="N693" s="75"/>
      <c r="O693" s="54"/>
      <c r="P693" s="54" t="str">
        <f>IF(O693="","",IFERROR(VLOOKUP(O693,Gemeindeverzeichnis!$P$2:$Q$2188,2,FALSE),"Ort bitte manuell eintragen"))</f>
        <v/>
      </c>
      <c r="Q693" s="15"/>
      <c r="R693" s="20"/>
      <c r="S693" s="44"/>
      <c r="T693" s="20"/>
      <c r="U693" s="15"/>
      <c r="V693" s="55"/>
      <c r="W693" s="56"/>
      <c r="X693" s="56"/>
      <c r="Y693" s="15"/>
      <c r="Z693" s="57"/>
      <c r="AA693" s="15"/>
      <c r="AB693" s="58"/>
      <c r="AC693" s="54"/>
      <c r="AD693" s="15"/>
      <c r="AE693" s="20"/>
      <c r="AF693" s="20"/>
      <c r="AG693" s="16"/>
      <c r="AH693" s="59">
        <f t="shared" si="10"/>
        <v>1900</v>
      </c>
      <c r="AI693" s="59" t="str">
        <f>IF(Tabelle1[[#This Row],[Uhrzeit von]]="","",Tabelle1[[#This Row],[Uhrzeit bis]]-Tabelle1[[#This Row],[Uhrzeit von]])</f>
        <v/>
      </c>
    </row>
    <row r="694" spans="1:35" x14ac:dyDescent="0.25">
      <c r="A694" s="23" t="str">
        <f>IF(Tabelle1[[#This Row],[Unternehmen]]="","",A693+1)</f>
        <v/>
      </c>
      <c r="B6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4" s="15"/>
      <c r="D694" s="20"/>
      <c r="E694" s="54"/>
      <c r="F694" s="54"/>
      <c r="G694" s="20"/>
      <c r="H694" s="76"/>
      <c r="I694" s="54"/>
      <c r="J694" s="20" t="str">
        <f>IF(I694="","",IFERROR(VLOOKUP(I694,Gemeindeverzeichnis!$P$2:$Q$2188,2,FALSE),"Ort bitte manuell eintragen"))</f>
        <v/>
      </c>
      <c r="K694" s="15"/>
      <c r="L694" s="54"/>
      <c r="M694" s="54"/>
      <c r="N694" s="75"/>
      <c r="O694" s="54"/>
      <c r="P694" s="54" t="str">
        <f>IF(O694="","",IFERROR(VLOOKUP(O694,Gemeindeverzeichnis!$P$2:$Q$2188,2,FALSE),"Ort bitte manuell eintragen"))</f>
        <v/>
      </c>
      <c r="Q694" s="15"/>
      <c r="R694" s="20"/>
      <c r="S694" s="44"/>
      <c r="T694" s="20"/>
      <c r="U694" s="15"/>
      <c r="V694" s="55"/>
      <c r="W694" s="56"/>
      <c r="X694" s="56"/>
      <c r="Y694" s="15"/>
      <c r="Z694" s="57"/>
      <c r="AA694" s="15"/>
      <c r="AB694" s="58"/>
      <c r="AC694" s="54"/>
      <c r="AD694" s="15"/>
      <c r="AE694" s="20"/>
      <c r="AF694" s="20"/>
      <c r="AG694" s="16"/>
      <c r="AH694" s="59">
        <f t="shared" si="10"/>
        <v>1900</v>
      </c>
      <c r="AI694" s="59" t="str">
        <f>IF(Tabelle1[[#This Row],[Uhrzeit von]]="","",Tabelle1[[#This Row],[Uhrzeit bis]]-Tabelle1[[#This Row],[Uhrzeit von]])</f>
        <v/>
      </c>
    </row>
    <row r="695" spans="1:35" x14ac:dyDescent="0.25">
      <c r="A695" s="23" t="str">
        <f>IF(Tabelle1[[#This Row],[Unternehmen]]="","",A694+1)</f>
        <v/>
      </c>
      <c r="B6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5" s="15"/>
      <c r="D695" s="20"/>
      <c r="E695" s="54"/>
      <c r="F695" s="54"/>
      <c r="G695" s="20"/>
      <c r="H695" s="76"/>
      <c r="I695" s="54"/>
      <c r="J695" s="20" t="str">
        <f>IF(I695="","",IFERROR(VLOOKUP(I695,Gemeindeverzeichnis!$P$2:$Q$2188,2,FALSE),"Ort bitte manuell eintragen"))</f>
        <v/>
      </c>
      <c r="K695" s="15"/>
      <c r="L695" s="54"/>
      <c r="M695" s="54"/>
      <c r="N695" s="75"/>
      <c r="O695" s="54"/>
      <c r="P695" s="54" t="str">
        <f>IF(O695="","",IFERROR(VLOOKUP(O695,Gemeindeverzeichnis!$P$2:$Q$2188,2,FALSE),"Ort bitte manuell eintragen"))</f>
        <v/>
      </c>
      <c r="Q695" s="15"/>
      <c r="R695" s="20"/>
      <c r="S695" s="44"/>
      <c r="T695" s="20"/>
      <c r="U695" s="15"/>
      <c r="V695" s="55"/>
      <c r="W695" s="56"/>
      <c r="X695" s="56"/>
      <c r="Y695" s="15"/>
      <c r="Z695" s="57"/>
      <c r="AA695" s="15"/>
      <c r="AB695" s="58"/>
      <c r="AC695" s="54"/>
      <c r="AD695" s="15"/>
      <c r="AE695" s="20"/>
      <c r="AF695" s="20"/>
      <c r="AG695" s="16"/>
      <c r="AH695" s="59">
        <f t="shared" si="10"/>
        <v>1900</v>
      </c>
      <c r="AI695" s="59" t="str">
        <f>IF(Tabelle1[[#This Row],[Uhrzeit von]]="","",Tabelle1[[#This Row],[Uhrzeit bis]]-Tabelle1[[#This Row],[Uhrzeit von]])</f>
        <v/>
      </c>
    </row>
    <row r="696" spans="1:35" x14ac:dyDescent="0.25">
      <c r="A696" s="23" t="str">
        <f>IF(Tabelle1[[#This Row],[Unternehmen]]="","",A695+1)</f>
        <v/>
      </c>
      <c r="B6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6" s="15"/>
      <c r="D696" s="20"/>
      <c r="E696" s="54"/>
      <c r="F696" s="54"/>
      <c r="G696" s="20"/>
      <c r="H696" s="76"/>
      <c r="I696" s="54"/>
      <c r="J696" s="20" t="str">
        <f>IF(I696="","",IFERROR(VLOOKUP(I696,Gemeindeverzeichnis!$P$2:$Q$2188,2,FALSE),"Ort bitte manuell eintragen"))</f>
        <v/>
      </c>
      <c r="K696" s="15"/>
      <c r="L696" s="54"/>
      <c r="M696" s="54"/>
      <c r="N696" s="75"/>
      <c r="O696" s="54"/>
      <c r="P696" s="54" t="str">
        <f>IF(O696="","",IFERROR(VLOOKUP(O696,Gemeindeverzeichnis!$P$2:$Q$2188,2,FALSE),"Ort bitte manuell eintragen"))</f>
        <v/>
      </c>
      <c r="Q696" s="15"/>
      <c r="R696" s="20"/>
      <c r="S696" s="44"/>
      <c r="T696" s="20"/>
      <c r="U696" s="15"/>
      <c r="V696" s="55"/>
      <c r="W696" s="56"/>
      <c r="X696" s="56"/>
      <c r="Y696" s="15"/>
      <c r="Z696" s="57"/>
      <c r="AA696" s="15"/>
      <c r="AB696" s="58"/>
      <c r="AC696" s="54"/>
      <c r="AD696" s="15"/>
      <c r="AE696" s="20"/>
      <c r="AF696" s="20"/>
      <c r="AG696" s="16"/>
      <c r="AH696" s="59">
        <f t="shared" si="10"/>
        <v>1900</v>
      </c>
      <c r="AI696" s="59" t="str">
        <f>IF(Tabelle1[[#This Row],[Uhrzeit von]]="","",Tabelle1[[#This Row],[Uhrzeit bis]]-Tabelle1[[#This Row],[Uhrzeit von]])</f>
        <v/>
      </c>
    </row>
    <row r="697" spans="1:35" x14ac:dyDescent="0.25">
      <c r="A697" s="23" t="str">
        <f>IF(Tabelle1[[#This Row],[Unternehmen]]="","",A696+1)</f>
        <v/>
      </c>
      <c r="B6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7" s="15"/>
      <c r="D697" s="20"/>
      <c r="E697" s="54"/>
      <c r="F697" s="54"/>
      <c r="G697" s="20"/>
      <c r="H697" s="76"/>
      <c r="I697" s="54"/>
      <c r="J697" s="20" t="str">
        <f>IF(I697="","",IFERROR(VLOOKUP(I697,Gemeindeverzeichnis!$P$2:$Q$2188,2,FALSE),"Ort bitte manuell eintragen"))</f>
        <v/>
      </c>
      <c r="K697" s="15"/>
      <c r="L697" s="54"/>
      <c r="M697" s="54"/>
      <c r="N697" s="75"/>
      <c r="O697" s="54"/>
      <c r="P697" s="54" t="str">
        <f>IF(O697="","",IFERROR(VLOOKUP(O697,Gemeindeverzeichnis!$P$2:$Q$2188,2,FALSE),"Ort bitte manuell eintragen"))</f>
        <v/>
      </c>
      <c r="Q697" s="15"/>
      <c r="R697" s="20"/>
      <c r="S697" s="44"/>
      <c r="T697" s="20"/>
      <c r="U697" s="15"/>
      <c r="V697" s="55"/>
      <c r="W697" s="56"/>
      <c r="X697" s="56"/>
      <c r="Y697" s="15"/>
      <c r="Z697" s="57"/>
      <c r="AA697" s="15"/>
      <c r="AB697" s="58"/>
      <c r="AC697" s="54"/>
      <c r="AD697" s="15"/>
      <c r="AE697" s="20"/>
      <c r="AF697" s="20"/>
      <c r="AG697" s="16"/>
      <c r="AH697" s="59">
        <f t="shared" si="10"/>
        <v>1900</v>
      </c>
      <c r="AI697" s="59" t="str">
        <f>IF(Tabelle1[[#This Row],[Uhrzeit von]]="","",Tabelle1[[#This Row],[Uhrzeit bis]]-Tabelle1[[#This Row],[Uhrzeit von]])</f>
        <v/>
      </c>
    </row>
    <row r="698" spans="1:35" x14ac:dyDescent="0.25">
      <c r="A698" s="23" t="str">
        <f>IF(Tabelle1[[#This Row],[Unternehmen]]="","",A697+1)</f>
        <v/>
      </c>
      <c r="B6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8" s="15"/>
      <c r="D698" s="20"/>
      <c r="E698" s="54"/>
      <c r="F698" s="54"/>
      <c r="G698" s="20"/>
      <c r="H698" s="76"/>
      <c r="I698" s="54"/>
      <c r="J698" s="20" t="str">
        <f>IF(I698="","",IFERROR(VLOOKUP(I698,Gemeindeverzeichnis!$P$2:$Q$2188,2,FALSE),"Ort bitte manuell eintragen"))</f>
        <v/>
      </c>
      <c r="K698" s="15"/>
      <c r="L698" s="54"/>
      <c r="M698" s="54"/>
      <c r="N698" s="75"/>
      <c r="O698" s="54"/>
      <c r="P698" s="54" t="str">
        <f>IF(O698="","",IFERROR(VLOOKUP(O698,Gemeindeverzeichnis!$P$2:$Q$2188,2,FALSE),"Ort bitte manuell eintragen"))</f>
        <v/>
      </c>
      <c r="Q698" s="15"/>
      <c r="R698" s="20"/>
      <c r="S698" s="44"/>
      <c r="T698" s="20"/>
      <c r="U698" s="15"/>
      <c r="V698" s="55"/>
      <c r="W698" s="56"/>
      <c r="X698" s="56"/>
      <c r="Y698" s="15"/>
      <c r="Z698" s="57"/>
      <c r="AA698" s="15"/>
      <c r="AB698" s="58"/>
      <c r="AC698" s="54"/>
      <c r="AD698" s="15"/>
      <c r="AE698" s="20"/>
      <c r="AF698" s="20"/>
      <c r="AG698" s="16"/>
      <c r="AH698" s="59">
        <f t="shared" si="10"/>
        <v>1900</v>
      </c>
      <c r="AI698" s="59" t="str">
        <f>IF(Tabelle1[[#This Row],[Uhrzeit von]]="","",Tabelle1[[#This Row],[Uhrzeit bis]]-Tabelle1[[#This Row],[Uhrzeit von]])</f>
        <v/>
      </c>
    </row>
    <row r="699" spans="1:35" x14ac:dyDescent="0.25">
      <c r="A699" s="23" t="str">
        <f>IF(Tabelle1[[#This Row],[Unternehmen]]="","",A698+1)</f>
        <v/>
      </c>
      <c r="B6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699" s="15"/>
      <c r="D699" s="20"/>
      <c r="E699" s="54"/>
      <c r="F699" s="54"/>
      <c r="G699" s="20"/>
      <c r="H699" s="76"/>
      <c r="I699" s="54"/>
      <c r="J699" s="20" t="str">
        <f>IF(I699="","",IFERROR(VLOOKUP(I699,Gemeindeverzeichnis!$P$2:$Q$2188,2,FALSE),"Ort bitte manuell eintragen"))</f>
        <v/>
      </c>
      <c r="K699" s="15"/>
      <c r="L699" s="54"/>
      <c r="M699" s="54"/>
      <c r="N699" s="75"/>
      <c r="O699" s="54"/>
      <c r="P699" s="54" t="str">
        <f>IF(O699="","",IFERROR(VLOOKUP(O699,Gemeindeverzeichnis!$P$2:$Q$2188,2,FALSE),"Ort bitte manuell eintragen"))</f>
        <v/>
      </c>
      <c r="Q699" s="15"/>
      <c r="R699" s="20"/>
      <c r="S699" s="44"/>
      <c r="T699" s="20"/>
      <c r="U699" s="15"/>
      <c r="V699" s="55"/>
      <c r="W699" s="56"/>
      <c r="X699" s="56"/>
      <c r="Y699" s="15"/>
      <c r="Z699" s="57"/>
      <c r="AA699" s="15"/>
      <c r="AB699" s="58"/>
      <c r="AC699" s="54"/>
      <c r="AD699" s="15"/>
      <c r="AE699" s="20"/>
      <c r="AF699" s="20"/>
      <c r="AG699" s="16"/>
      <c r="AH699" s="59">
        <f t="shared" si="10"/>
        <v>1900</v>
      </c>
      <c r="AI699" s="59" t="str">
        <f>IF(Tabelle1[[#This Row],[Uhrzeit von]]="","",Tabelle1[[#This Row],[Uhrzeit bis]]-Tabelle1[[#This Row],[Uhrzeit von]])</f>
        <v/>
      </c>
    </row>
    <row r="700" spans="1:35" x14ac:dyDescent="0.25">
      <c r="A700" s="23" t="str">
        <f>IF(Tabelle1[[#This Row],[Unternehmen]]="","",A699+1)</f>
        <v/>
      </c>
      <c r="B7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0" s="15"/>
      <c r="D700" s="20"/>
      <c r="E700" s="54"/>
      <c r="F700" s="54"/>
      <c r="G700" s="20"/>
      <c r="H700" s="76"/>
      <c r="I700" s="54"/>
      <c r="J700" s="20" t="str">
        <f>IF(I700="","",IFERROR(VLOOKUP(I700,Gemeindeverzeichnis!$P$2:$Q$2188,2,FALSE),"Ort bitte manuell eintragen"))</f>
        <v/>
      </c>
      <c r="K700" s="15"/>
      <c r="L700" s="54"/>
      <c r="M700" s="54"/>
      <c r="N700" s="75"/>
      <c r="O700" s="54"/>
      <c r="P700" s="54" t="str">
        <f>IF(O700="","",IFERROR(VLOOKUP(O700,Gemeindeverzeichnis!$P$2:$Q$2188,2,FALSE),"Ort bitte manuell eintragen"))</f>
        <v/>
      </c>
      <c r="Q700" s="15"/>
      <c r="R700" s="20"/>
      <c r="S700" s="44"/>
      <c r="T700" s="20"/>
      <c r="U700" s="15"/>
      <c r="V700" s="55"/>
      <c r="W700" s="56"/>
      <c r="X700" s="56"/>
      <c r="Y700" s="15"/>
      <c r="Z700" s="57"/>
      <c r="AA700" s="15"/>
      <c r="AB700" s="58"/>
      <c r="AC700" s="54"/>
      <c r="AD700" s="15"/>
      <c r="AE700" s="20"/>
      <c r="AF700" s="20"/>
      <c r="AG700" s="16"/>
      <c r="AH700" s="59">
        <f t="shared" si="10"/>
        <v>1900</v>
      </c>
      <c r="AI700" s="59" t="str">
        <f>IF(Tabelle1[[#This Row],[Uhrzeit von]]="","",Tabelle1[[#This Row],[Uhrzeit bis]]-Tabelle1[[#This Row],[Uhrzeit von]])</f>
        <v/>
      </c>
    </row>
    <row r="701" spans="1:35" x14ac:dyDescent="0.25">
      <c r="A701" s="23" t="str">
        <f>IF(Tabelle1[[#This Row],[Unternehmen]]="","",A700+1)</f>
        <v/>
      </c>
      <c r="B7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1" s="15"/>
      <c r="D701" s="20"/>
      <c r="E701" s="54"/>
      <c r="F701" s="54"/>
      <c r="G701" s="20"/>
      <c r="H701" s="76"/>
      <c r="I701" s="54"/>
      <c r="J701" s="20" t="str">
        <f>IF(I701="","",IFERROR(VLOOKUP(I701,Gemeindeverzeichnis!$P$2:$Q$2188,2,FALSE),"Ort bitte manuell eintragen"))</f>
        <v/>
      </c>
      <c r="K701" s="15"/>
      <c r="L701" s="54"/>
      <c r="M701" s="54"/>
      <c r="N701" s="75"/>
      <c r="O701" s="54"/>
      <c r="P701" s="54" t="str">
        <f>IF(O701="","",IFERROR(VLOOKUP(O701,Gemeindeverzeichnis!$P$2:$Q$2188,2,FALSE),"Ort bitte manuell eintragen"))</f>
        <v/>
      </c>
      <c r="Q701" s="15"/>
      <c r="R701" s="20"/>
      <c r="S701" s="44"/>
      <c r="T701" s="20"/>
      <c r="U701" s="15"/>
      <c r="V701" s="55"/>
      <c r="W701" s="56"/>
      <c r="X701" s="56"/>
      <c r="Y701" s="15"/>
      <c r="Z701" s="57"/>
      <c r="AA701" s="15"/>
      <c r="AB701" s="58"/>
      <c r="AC701" s="54"/>
      <c r="AD701" s="15"/>
      <c r="AE701" s="20"/>
      <c r="AF701" s="20"/>
      <c r="AG701" s="16"/>
      <c r="AH701" s="59">
        <f t="shared" si="10"/>
        <v>1900</v>
      </c>
      <c r="AI701" s="59" t="str">
        <f>IF(Tabelle1[[#This Row],[Uhrzeit von]]="","",Tabelle1[[#This Row],[Uhrzeit bis]]-Tabelle1[[#This Row],[Uhrzeit von]])</f>
        <v/>
      </c>
    </row>
    <row r="702" spans="1:35" x14ac:dyDescent="0.25">
      <c r="A702" s="23" t="str">
        <f>IF(Tabelle1[[#This Row],[Unternehmen]]="","",A701+1)</f>
        <v/>
      </c>
      <c r="B7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2" s="15"/>
      <c r="D702" s="20"/>
      <c r="E702" s="54"/>
      <c r="F702" s="54"/>
      <c r="G702" s="20"/>
      <c r="H702" s="76"/>
      <c r="I702" s="54"/>
      <c r="J702" s="20" t="str">
        <f>IF(I702="","",IFERROR(VLOOKUP(I702,Gemeindeverzeichnis!$P$2:$Q$2188,2,FALSE),"Ort bitte manuell eintragen"))</f>
        <v/>
      </c>
      <c r="K702" s="15"/>
      <c r="L702" s="54"/>
      <c r="M702" s="54"/>
      <c r="N702" s="75"/>
      <c r="O702" s="54"/>
      <c r="P702" s="54" t="str">
        <f>IF(O702="","",IFERROR(VLOOKUP(O702,Gemeindeverzeichnis!$P$2:$Q$2188,2,FALSE),"Ort bitte manuell eintragen"))</f>
        <v/>
      </c>
      <c r="Q702" s="15"/>
      <c r="R702" s="20"/>
      <c r="S702" s="44"/>
      <c r="T702" s="20"/>
      <c r="U702" s="15"/>
      <c r="V702" s="55"/>
      <c r="W702" s="56"/>
      <c r="X702" s="56"/>
      <c r="Y702" s="15"/>
      <c r="Z702" s="57"/>
      <c r="AA702" s="15"/>
      <c r="AB702" s="58"/>
      <c r="AC702" s="54"/>
      <c r="AD702" s="15"/>
      <c r="AE702" s="20"/>
      <c r="AF702" s="20"/>
      <c r="AG702" s="16"/>
      <c r="AH702" s="59">
        <f t="shared" si="10"/>
        <v>1900</v>
      </c>
      <c r="AI702" s="59" t="str">
        <f>IF(Tabelle1[[#This Row],[Uhrzeit von]]="","",Tabelle1[[#This Row],[Uhrzeit bis]]-Tabelle1[[#This Row],[Uhrzeit von]])</f>
        <v/>
      </c>
    </row>
    <row r="703" spans="1:35" x14ac:dyDescent="0.25">
      <c r="A703" s="23" t="str">
        <f>IF(Tabelle1[[#This Row],[Unternehmen]]="","",A702+1)</f>
        <v/>
      </c>
      <c r="B7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3" s="15"/>
      <c r="D703" s="20"/>
      <c r="E703" s="54"/>
      <c r="F703" s="54"/>
      <c r="G703" s="20"/>
      <c r="H703" s="76"/>
      <c r="I703" s="54"/>
      <c r="J703" s="20" t="str">
        <f>IF(I703="","",IFERROR(VLOOKUP(I703,Gemeindeverzeichnis!$P$2:$Q$2188,2,FALSE),"Ort bitte manuell eintragen"))</f>
        <v/>
      </c>
      <c r="K703" s="15"/>
      <c r="L703" s="54"/>
      <c r="M703" s="54"/>
      <c r="N703" s="75"/>
      <c r="O703" s="54"/>
      <c r="P703" s="54" t="str">
        <f>IF(O703="","",IFERROR(VLOOKUP(O703,Gemeindeverzeichnis!$P$2:$Q$2188,2,FALSE),"Ort bitte manuell eintragen"))</f>
        <v/>
      </c>
      <c r="Q703" s="15"/>
      <c r="R703" s="20"/>
      <c r="S703" s="44"/>
      <c r="T703" s="20"/>
      <c r="U703" s="15"/>
      <c r="V703" s="55"/>
      <c r="W703" s="56"/>
      <c r="X703" s="56"/>
      <c r="Y703" s="15"/>
      <c r="Z703" s="57"/>
      <c r="AA703" s="15"/>
      <c r="AB703" s="58"/>
      <c r="AC703" s="54"/>
      <c r="AD703" s="15"/>
      <c r="AE703" s="20"/>
      <c r="AF703" s="20"/>
      <c r="AG703" s="16"/>
      <c r="AH703" s="59">
        <f t="shared" si="10"/>
        <v>1900</v>
      </c>
      <c r="AI703" s="59" t="str">
        <f>IF(Tabelle1[[#This Row],[Uhrzeit von]]="","",Tabelle1[[#This Row],[Uhrzeit bis]]-Tabelle1[[#This Row],[Uhrzeit von]])</f>
        <v/>
      </c>
    </row>
    <row r="704" spans="1:35" x14ac:dyDescent="0.25">
      <c r="A704" s="23" t="str">
        <f>IF(Tabelle1[[#This Row],[Unternehmen]]="","",A703+1)</f>
        <v/>
      </c>
      <c r="B7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4" s="15"/>
      <c r="D704" s="20"/>
      <c r="E704" s="54"/>
      <c r="F704" s="54"/>
      <c r="G704" s="20"/>
      <c r="H704" s="76"/>
      <c r="I704" s="54"/>
      <c r="J704" s="20" t="str">
        <f>IF(I704="","",IFERROR(VLOOKUP(I704,Gemeindeverzeichnis!$P$2:$Q$2188,2,FALSE),"Ort bitte manuell eintragen"))</f>
        <v/>
      </c>
      <c r="K704" s="15"/>
      <c r="L704" s="54"/>
      <c r="M704" s="54"/>
      <c r="N704" s="75"/>
      <c r="O704" s="54"/>
      <c r="P704" s="54" t="str">
        <f>IF(O704="","",IFERROR(VLOOKUP(O704,Gemeindeverzeichnis!$P$2:$Q$2188,2,FALSE),"Ort bitte manuell eintragen"))</f>
        <v/>
      </c>
      <c r="Q704" s="15"/>
      <c r="R704" s="20"/>
      <c r="S704" s="44"/>
      <c r="T704" s="20"/>
      <c r="U704" s="15"/>
      <c r="V704" s="55"/>
      <c r="W704" s="56"/>
      <c r="X704" s="56"/>
      <c r="Y704" s="15"/>
      <c r="Z704" s="57"/>
      <c r="AA704" s="15"/>
      <c r="AB704" s="58"/>
      <c r="AC704" s="54"/>
      <c r="AD704" s="15"/>
      <c r="AE704" s="20"/>
      <c r="AF704" s="20"/>
      <c r="AG704" s="16"/>
      <c r="AH704" s="59">
        <f t="shared" si="10"/>
        <v>1900</v>
      </c>
      <c r="AI704" s="59" t="str">
        <f>IF(Tabelle1[[#This Row],[Uhrzeit von]]="","",Tabelle1[[#This Row],[Uhrzeit bis]]-Tabelle1[[#This Row],[Uhrzeit von]])</f>
        <v/>
      </c>
    </row>
    <row r="705" spans="1:35" x14ac:dyDescent="0.25">
      <c r="A705" s="23" t="str">
        <f>IF(Tabelle1[[#This Row],[Unternehmen]]="","",A704+1)</f>
        <v/>
      </c>
      <c r="B7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5" s="15"/>
      <c r="D705" s="20"/>
      <c r="E705" s="54"/>
      <c r="F705" s="54"/>
      <c r="G705" s="20"/>
      <c r="H705" s="76"/>
      <c r="I705" s="54"/>
      <c r="J705" s="20" t="str">
        <f>IF(I705="","",IFERROR(VLOOKUP(I705,Gemeindeverzeichnis!$P$2:$Q$2188,2,FALSE),"Ort bitte manuell eintragen"))</f>
        <v/>
      </c>
      <c r="K705" s="15"/>
      <c r="L705" s="54"/>
      <c r="M705" s="54"/>
      <c r="N705" s="75"/>
      <c r="O705" s="54"/>
      <c r="P705" s="54" t="str">
        <f>IF(O705="","",IFERROR(VLOOKUP(O705,Gemeindeverzeichnis!$P$2:$Q$2188,2,FALSE),"Ort bitte manuell eintragen"))</f>
        <v/>
      </c>
      <c r="Q705" s="15"/>
      <c r="R705" s="20"/>
      <c r="S705" s="44"/>
      <c r="T705" s="20"/>
      <c r="U705" s="15"/>
      <c r="V705" s="55"/>
      <c r="W705" s="56"/>
      <c r="X705" s="56"/>
      <c r="Y705" s="15"/>
      <c r="Z705" s="57"/>
      <c r="AA705" s="15"/>
      <c r="AB705" s="58"/>
      <c r="AC705" s="54"/>
      <c r="AD705" s="15"/>
      <c r="AE705" s="20"/>
      <c r="AF705" s="20"/>
      <c r="AG705" s="16"/>
      <c r="AH705" s="59">
        <f t="shared" si="10"/>
        <v>1900</v>
      </c>
      <c r="AI705" s="59" t="str">
        <f>IF(Tabelle1[[#This Row],[Uhrzeit von]]="","",Tabelle1[[#This Row],[Uhrzeit bis]]-Tabelle1[[#This Row],[Uhrzeit von]])</f>
        <v/>
      </c>
    </row>
    <row r="706" spans="1:35" x14ac:dyDescent="0.25">
      <c r="A706" s="23" t="str">
        <f>IF(Tabelle1[[#This Row],[Unternehmen]]="","",A705+1)</f>
        <v/>
      </c>
      <c r="B7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6" s="15"/>
      <c r="D706" s="20"/>
      <c r="E706" s="54"/>
      <c r="F706" s="54"/>
      <c r="G706" s="20"/>
      <c r="H706" s="76"/>
      <c r="I706" s="54"/>
      <c r="J706" s="20" t="str">
        <f>IF(I706="","",IFERROR(VLOOKUP(I706,Gemeindeverzeichnis!$P$2:$Q$2188,2,FALSE),"Ort bitte manuell eintragen"))</f>
        <v/>
      </c>
      <c r="K706" s="15"/>
      <c r="L706" s="54"/>
      <c r="M706" s="54"/>
      <c r="N706" s="75"/>
      <c r="O706" s="54"/>
      <c r="P706" s="54" t="str">
        <f>IF(O706="","",IFERROR(VLOOKUP(O706,Gemeindeverzeichnis!$P$2:$Q$2188,2,FALSE),"Ort bitte manuell eintragen"))</f>
        <v/>
      </c>
      <c r="Q706" s="15"/>
      <c r="R706" s="20"/>
      <c r="S706" s="44"/>
      <c r="T706" s="20"/>
      <c r="U706" s="15"/>
      <c r="V706" s="55"/>
      <c r="W706" s="56"/>
      <c r="X706" s="56"/>
      <c r="Y706" s="15"/>
      <c r="Z706" s="57"/>
      <c r="AA706" s="15"/>
      <c r="AB706" s="58"/>
      <c r="AC706" s="54"/>
      <c r="AD706" s="15"/>
      <c r="AE706" s="20"/>
      <c r="AF706" s="20"/>
      <c r="AG706" s="16"/>
      <c r="AH706" s="59">
        <f t="shared" si="10"/>
        <v>1900</v>
      </c>
      <c r="AI706" s="59" t="str">
        <f>IF(Tabelle1[[#This Row],[Uhrzeit von]]="","",Tabelle1[[#This Row],[Uhrzeit bis]]-Tabelle1[[#This Row],[Uhrzeit von]])</f>
        <v/>
      </c>
    </row>
    <row r="707" spans="1:35" x14ac:dyDescent="0.25">
      <c r="A707" s="23" t="str">
        <f>IF(Tabelle1[[#This Row],[Unternehmen]]="","",A706+1)</f>
        <v/>
      </c>
      <c r="B7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7" s="15"/>
      <c r="D707" s="20"/>
      <c r="E707" s="54"/>
      <c r="F707" s="54"/>
      <c r="G707" s="20"/>
      <c r="H707" s="76"/>
      <c r="I707" s="54"/>
      <c r="J707" s="20" t="str">
        <f>IF(I707="","",IFERROR(VLOOKUP(I707,Gemeindeverzeichnis!$P$2:$Q$2188,2,FALSE),"Ort bitte manuell eintragen"))</f>
        <v/>
      </c>
      <c r="K707" s="15"/>
      <c r="L707" s="54"/>
      <c r="M707" s="54"/>
      <c r="N707" s="75"/>
      <c r="O707" s="54"/>
      <c r="P707" s="54" t="str">
        <f>IF(O707="","",IFERROR(VLOOKUP(O707,Gemeindeverzeichnis!$P$2:$Q$2188,2,FALSE),"Ort bitte manuell eintragen"))</f>
        <v/>
      </c>
      <c r="Q707" s="15"/>
      <c r="R707" s="20"/>
      <c r="S707" s="44"/>
      <c r="T707" s="20"/>
      <c r="U707" s="15"/>
      <c r="V707" s="55"/>
      <c r="W707" s="56"/>
      <c r="X707" s="56"/>
      <c r="Y707" s="15"/>
      <c r="Z707" s="57"/>
      <c r="AA707" s="15"/>
      <c r="AB707" s="58"/>
      <c r="AC707" s="54"/>
      <c r="AD707" s="15"/>
      <c r="AE707" s="20"/>
      <c r="AF707" s="20"/>
      <c r="AG707" s="16"/>
      <c r="AH707" s="59">
        <f t="shared" si="10"/>
        <v>1900</v>
      </c>
      <c r="AI707" s="59" t="str">
        <f>IF(Tabelle1[[#This Row],[Uhrzeit von]]="","",Tabelle1[[#This Row],[Uhrzeit bis]]-Tabelle1[[#This Row],[Uhrzeit von]])</f>
        <v/>
      </c>
    </row>
    <row r="708" spans="1:35" x14ac:dyDescent="0.25">
      <c r="A708" s="23" t="str">
        <f>IF(Tabelle1[[#This Row],[Unternehmen]]="","",A707+1)</f>
        <v/>
      </c>
      <c r="B7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8" s="15"/>
      <c r="D708" s="20"/>
      <c r="E708" s="54"/>
      <c r="F708" s="54"/>
      <c r="G708" s="20"/>
      <c r="H708" s="76"/>
      <c r="I708" s="54"/>
      <c r="J708" s="20" t="str">
        <f>IF(I708="","",IFERROR(VLOOKUP(I708,Gemeindeverzeichnis!$P$2:$Q$2188,2,FALSE),"Ort bitte manuell eintragen"))</f>
        <v/>
      </c>
      <c r="K708" s="15"/>
      <c r="L708" s="54"/>
      <c r="M708" s="54"/>
      <c r="N708" s="75"/>
      <c r="O708" s="54"/>
      <c r="P708" s="54" t="str">
        <f>IF(O708="","",IFERROR(VLOOKUP(O708,Gemeindeverzeichnis!$P$2:$Q$2188,2,FALSE),"Ort bitte manuell eintragen"))</f>
        <v/>
      </c>
      <c r="Q708" s="15"/>
      <c r="R708" s="20"/>
      <c r="S708" s="44"/>
      <c r="T708" s="20"/>
      <c r="U708" s="15"/>
      <c r="V708" s="55"/>
      <c r="W708" s="56"/>
      <c r="X708" s="56"/>
      <c r="Y708" s="15"/>
      <c r="Z708" s="57"/>
      <c r="AA708" s="15"/>
      <c r="AB708" s="58"/>
      <c r="AC708" s="54"/>
      <c r="AD708" s="15"/>
      <c r="AE708" s="20"/>
      <c r="AF708" s="20"/>
      <c r="AG708" s="16"/>
      <c r="AH708" s="59">
        <f t="shared" si="10"/>
        <v>1900</v>
      </c>
      <c r="AI708" s="59" t="str">
        <f>IF(Tabelle1[[#This Row],[Uhrzeit von]]="","",Tabelle1[[#This Row],[Uhrzeit bis]]-Tabelle1[[#This Row],[Uhrzeit von]])</f>
        <v/>
      </c>
    </row>
    <row r="709" spans="1:35" x14ac:dyDescent="0.25">
      <c r="A709" s="23" t="str">
        <f>IF(Tabelle1[[#This Row],[Unternehmen]]="","",A708+1)</f>
        <v/>
      </c>
      <c r="B7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09" s="15"/>
      <c r="D709" s="20"/>
      <c r="E709" s="54"/>
      <c r="F709" s="54"/>
      <c r="G709" s="20"/>
      <c r="H709" s="76"/>
      <c r="I709" s="54"/>
      <c r="J709" s="20" t="str">
        <f>IF(I709="","",IFERROR(VLOOKUP(I709,Gemeindeverzeichnis!$P$2:$Q$2188,2,FALSE),"Ort bitte manuell eintragen"))</f>
        <v/>
      </c>
      <c r="K709" s="15"/>
      <c r="L709" s="54"/>
      <c r="M709" s="54"/>
      <c r="N709" s="75"/>
      <c r="O709" s="54"/>
      <c r="P709" s="54" t="str">
        <f>IF(O709="","",IFERROR(VLOOKUP(O709,Gemeindeverzeichnis!$P$2:$Q$2188,2,FALSE),"Ort bitte manuell eintragen"))</f>
        <v/>
      </c>
      <c r="Q709" s="15"/>
      <c r="R709" s="20"/>
      <c r="S709" s="44"/>
      <c r="T709" s="20"/>
      <c r="U709" s="15"/>
      <c r="V709" s="55"/>
      <c r="W709" s="56"/>
      <c r="X709" s="56"/>
      <c r="Y709" s="15"/>
      <c r="Z709" s="57"/>
      <c r="AA709" s="15"/>
      <c r="AB709" s="58"/>
      <c r="AC709" s="54"/>
      <c r="AD709" s="15"/>
      <c r="AE709" s="20"/>
      <c r="AF709" s="20"/>
      <c r="AG709" s="16"/>
      <c r="AH709" s="59">
        <f t="shared" si="10"/>
        <v>1900</v>
      </c>
      <c r="AI709" s="59" t="str">
        <f>IF(Tabelle1[[#This Row],[Uhrzeit von]]="","",Tabelle1[[#This Row],[Uhrzeit bis]]-Tabelle1[[#This Row],[Uhrzeit von]])</f>
        <v/>
      </c>
    </row>
    <row r="710" spans="1:35" x14ac:dyDescent="0.25">
      <c r="A710" s="23" t="str">
        <f>IF(Tabelle1[[#This Row],[Unternehmen]]="","",A709+1)</f>
        <v/>
      </c>
      <c r="B7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0" s="15"/>
      <c r="D710" s="20"/>
      <c r="E710" s="54"/>
      <c r="F710" s="54"/>
      <c r="G710" s="20"/>
      <c r="H710" s="76"/>
      <c r="I710" s="54"/>
      <c r="J710" s="20" t="str">
        <f>IF(I710="","",IFERROR(VLOOKUP(I710,Gemeindeverzeichnis!$P$2:$Q$2188,2,FALSE),"Ort bitte manuell eintragen"))</f>
        <v/>
      </c>
      <c r="K710" s="15"/>
      <c r="L710" s="54"/>
      <c r="M710" s="54"/>
      <c r="N710" s="75"/>
      <c r="O710" s="54"/>
      <c r="P710" s="54" t="str">
        <f>IF(O710="","",IFERROR(VLOOKUP(O710,Gemeindeverzeichnis!$P$2:$Q$2188,2,FALSE),"Ort bitte manuell eintragen"))</f>
        <v/>
      </c>
      <c r="Q710" s="15"/>
      <c r="R710" s="20"/>
      <c r="S710" s="44"/>
      <c r="T710" s="20"/>
      <c r="U710" s="15"/>
      <c r="V710" s="55"/>
      <c r="W710" s="56"/>
      <c r="X710" s="56"/>
      <c r="Y710" s="15"/>
      <c r="Z710" s="57"/>
      <c r="AA710" s="15"/>
      <c r="AB710" s="58"/>
      <c r="AC710" s="54"/>
      <c r="AD710" s="15"/>
      <c r="AE710" s="20"/>
      <c r="AF710" s="20"/>
      <c r="AG710" s="16"/>
      <c r="AH710" s="59">
        <f t="shared" si="10"/>
        <v>1900</v>
      </c>
      <c r="AI710" s="59" t="str">
        <f>IF(Tabelle1[[#This Row],[Uhrzeit von]]="","",Tabelle1[[#This Row],[Uhrzeit bis]]-Tabelle1[[#This Row],[Uhrzeit von]])</f>
        <v/>
      </c>
    </row>
    <row r="711" spans="1:35" x14ac:dyDescent="0.25">
      <c r="A711" s="23" t="str">
        <f>IF(Tabelle1[[#This Row],[Unternehmen]]="","",A710+1)</f>
        <v/>
      </c>
      <c r="B7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1" s="15"/>
      <c r="D711" s="20"/>
      <c r="E711" s="54"/>
      <c r="F711" s="54"/>
      <c r="G711" s="20"/>
      <c r="H711" s="76"/>
      <c r="I711" s="54"/>
      <c r="J711" s="20" t="str">
        <f>IF(I711="","",IFERROR(VLOOKUP(I711,Gemeindeverzeichnis!$P$2:$Q$2188,2,FALSE),"Ort bitte manuell eintragen"))</f>
        <v/>
      </c>
      <c r="K711" s="15"/>
      <c r="L711" s="54"/>
      <c r="M711" s="54"/>
      <c r="N711" s="75"/>
      <c r="O711" s="54"/>
      <c r="P711" s="54" t="str">
        <f>IF(O711="","",IFERROR(VLOOKUP(O711,Gemeindeverzeichnis!$P$2:$Q$2188,2,FALSE),"Ort bitte manuell eintragen"))</f>
        <v/>
      </c>
      <c r="Q711" s="15"/>
      <c r="R711" s="20"/>
      <c r="S711" s="44"/>
      <c r="T711" s="20"/>
      <c r="U711" s="15"/>
      <c r="V711" s="55"/>
      <c r="W711" s="56"/>
      <c r="X711" s="56"/>
      <c r="Y711" s="15"/>
      <c r="Z711" s="57"/>
      <c r="AA711" s="15"/>
      <c r="AB711" s="58"/>
      <c r="AC711" s="54"/>
      <c r="AD711" s="15"/>
      <c r="AE711" s="20"/>
      <c r="AF711" s="20"/>
      <c r="AG711" s="16"/>
      <c r="AH711" s="59">
        <f t="shared" si="10"/>
        <v>1900</v>
      </c>
      <c r="AI711" s="59" t="str">
        <f>IF(Tabelle1[[#This Row],[Uhrzeit von]]="","",Tabelle1[[#This Row],[Uhrzeit bis]]-Tabelle1[[#This Row],[Uhrzeit von]])</f>
        <v/>
      </c>
    </row>
    <row r="712" spans="1:35" x14ac:dyDescent="0.25">
      <c r="A712" s="23" t="str">
        <f>IF(Tabelle1[[#This Row],[Unternehmen]]="","",A711+1)</f>
        <v/>
      </c>
      <c r="B7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2" s="15"/>
      <c r="D712" s="20"/>
      <c r="E712" s="54"/>
      <c r="F712" s="54"/>
      <c r="G712" s="20"/>
      <c r="H712" s="76"/>
      <c r="I712" s="54"/>
      <c r="J712" s="20" t="str">
        <f>IF(I712="","",IFERROR(VLOOKUP(I712,Gemeindeverzeichnis!$P$2:$Q$2188,2,FALSE),"Ort bitte manuell eintragen"))</f>
        <v/>
      </c>
      <c r="K712" s="15"/>
      <c r="L712" s="54"/>
      <c r="M712" s="54"/>
      <c r="N712" s="75"/>
      <c r="O712" s="54"/>
      <c r="P712" s="54" t="str">
        <f>IF(O712="","",IFERROR(VLOOKUP(O712,Gemeindeverzeichnis!$P$2:$Q$2188,2,FALSE),"Ort bitte manuell eintragen"))</f>
        <v/>
      </c>
      <c r="Q712" s="15"/>
      <c r="R712" s="20"/>
      <c r="S712" s="44"/>
      <c r="T712" s="20"/>
      <c r="U712" s="15"/>
      <c r="V712" s="55"/>
      <c r="W712" s="56"/>
      <c r="X712" s="56"/>
      <c r="Y712" s="15"/>
      <c r="Z712" s="57"/>
      <c r="AA712" s="15"/>
      <c r="AB712" s="58"/>
      <c r="AC712" s="54"/>
      <c r="AD712" s="15"/>
      <c r="AE712" s="20"/>
      <c r="AF712" s="20"/>
      <c r="AG712" s="16"/>
      <c r="AH712" s="59">
        <f t="shared" si="10"/>
        <v>1900</v>
      </c>
      <c r="AI712" s="59" t="str">
        <f>IF(Tabelle1[[#This Row],[Uhrzeit von]]="","",Tabelle1[[#This Row],[Uhrzeit bis]]-Tabelle1[[#This Row],[Uhrzeit von]])</f>
        <v/>
      </c>
    </row>
    <row r="713" spans="1:35" x14ac:dyDescent="0.25">
      <c r="A713" s="23" t="str">
        <f>IF(Tabelle1[[#This Row],[Unternehmen]]="","",A712+1)</f>
        <v/>
      </c>
      <c r="B7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3" s="15"/>
      <c r="D713" s="20"/>
      <c r="E713" s="54"/>
      <c r="F713" s="54"/>
      <c r="G713" s="20"/>
      <c r="H713" s="76"/>
      <c r="I713" s="54"/>
      <c r="J713" s="20" t="str">
        <f>IF(I713="","",IFERROR(VLOOKUP(I713,Gemeindeverzeichnis!$P$2:$Q$2188,2,FALSE),"Ort bitte manuell eintragen"))</f>
        <v/>
      </c>
      <c r="K713" s="15"/>
      <c r="L713" s="54"/>
      <c r="M713" s="54"/>
      <c r="N713" s="75"/>
      <c r="O713" s="54"/>
      <c r="P713" s="54" t="str">
        <f>IF(O713="","",IFERROR(VLOOKUP(O713,Gemeindeverzeichnis!$P$2:$Q$2188,2,FALSE),"Ort bitte manuell eintragen"))</f>
        <v/>
      </c>
      <c r="Q713" s="15"/>
      <c r="R713" s="20"/>
      <c r="S713" s="44"/>
      <c r="T713" s="20"/>
      <c r="U713" s="15"/>
      <c r="V713" s="55"/>
      <c r="W713" s="56"/>
      <c r="X713" s="56"/>
      <c r="Y713" s="15"/>
      <c r="Z713" s="57"/>
      <c r="AA713" s="15"/>
      <c r="AB713" s="58"/>
      <c r="AC713" s="54"/>
      <c r="AD713" s="15"/>
      <c r="AE713" s="20"/>
      <c r="AF713" s="20"/>
      <c r="AG713" s="16"/>
      <c r="AH713" s="59">
        <f t="shared" si="10"/>
        <v>1900</v>
      </c>
      <c r="AI713" s="59" t="str">
        <f>IF(Tabelle1[[#This Row],[Uhrzeit von]]="","",Tabelle1[[#This Row],[Uhrzeit bis]]-Tabelle1[[#This Row],[Uhrzeit von]])</f>
        <v/>
      </c>
    </row>
    <row r="714" spans="1:35" x14ac:dyDescent="0.25">
      <c r="A714" s="23" t="str">
        <f>IF(Tabelle1[[#This Row],[Unternehmen]]="","",A713+1)</f>
        <v/>
      </c>
      <c r="B7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4" s="15"/>
      <c r="D714" s="20"/>
      <c r="E714" s="54"/>
      <c r="F714" s="54"/>
      <c r="G714" s="20"/>
      <c r="H714" s="76"/>
      <c r="I714" s="54"/>
      <c r="J714" s="20" t="str">
        <f>IF(I714="","",IFERROR(VLOOKUP(I714,Gemeindeverzeichnis!$P$2:$Q$2188,2,FALSE),"Ort bitte manuell eintragen"))</f>
        <v/>
      </c>
      <c r="K714" s="15"/>
      <c r="L714" s="54"/>
      <c r="M714" s="54"/>
      <c r="N714" s="75"/>
      <c r="O714" s="54"/>
      <c r="P714" s="54" t="str">
        <f>IF(O714="","",IFERROR(VLOOKUP(O714,Gemeindeverzeichnis!$P$2:$Q$2188,2,FALSE),"Ort bitte manuell eintragen"))</f>
        <v/>
      </c>
      <c r="Q714" s="15"/>
      <c r="R714" s="20"/>
      <c r="S714" s="44"/>
      <c r="T714" s="20"/>
      <c r="U714" s="15"/>
      <c r="V714" s="55"/>
      <c r="W714" s="56"/>
      <c r="X714" s="56"/>
      <c r="Y714" s="15"/>
      <c r="Z714" s="57"/>
      <c r="AA714" s="15"/>
      <c r="AB714" s="58"/>
      <c r="AC714" s="54"/>
      <c r="AD714" s="15"/>
      <c r="AE714" s="20"/>
      <c r="AF714" s="20"/>
      <c r="AG714" s="16"/>
      <c r="AH714" s="59">
        <f t="shared" si="10"/>
        <v>1900</v>
      </c>
      <c r="AI714" s="59" t="str">
        <f>IF(Tabelle1[[#This Row],[Uhrzeit von]]="","",Tabelle1[[#This Row],[Uhrzeit bis]]-Tabelle1[[#This Row],[Uhrzeit von]])</f>
        <v/>
      </c>
    </row>
    <row r="715" spans="1:35" x14ac:dyDescent="0.25">
      <c r="A715" s="23" t="str">
        <f>IF(Tabelle1[[#This Row],[Unternehmen]]="","",A714+1)</f>
        <v/>
      </c>
      <c r="B7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5" s="15"/>
      <c r="D715" s="20"/>
      <c r="E715" s="54"/>
      <c r="F715" s="54"/>
      <c r="G715" s="20"/>
      <c r="H715" s="76"/>
      <c r="I715" s="54"/>
      <c r="J715" s="20" t="str">
        <f>IF(I715="","",IFERROR(VLOOKUP(I715,Gemeindeverzeichnis!$P$2:$Q$2188,2,FALSE),"Ort bitte manuell eintragen"))</f>
        <v/>
      </c>
      <c r="K715" s="15"/>
      <c r="L715" s="54"/>
      <c r="M715" s="54"/>
      <c r="N715" s="75"/>
      <c r="O715" s="54"/>
      <c r="P715" s="54" t="str">
        <f>IF(O715="","",IFERROR(VLOOKUP(O715,Gemeindeverzeichnis!$P$2:$Q$2188,2,FALSE),"Ort bitte manuell eintragen"))</f>
        <v/>
      </c>
      <c r="Q715" s="15"/>
      <c r="R715" s="20"/>
      <c r="S715" s="44"/>
      <c r="T715" s="20"/>
      <c r="U715" s="15"/>
      <c r="V715" s="55"/>
      <c r="W715" s="56"/>
      <c r="X715" s="56"/>
      <c r="Y715" s="15"/>
      <c r="Z715" s="57"/>
      <c r="AA715" s="15"/>
      <c r="AB715" s="58"/>
      <c r="AC715" s="54"/>
      <c r="AD715" s="15"/>
      <c r="AE715" s="20"/>
      <c r="AF715" s="20"/>
      <c r="AG715" s="16"/>
      <c r="AH715" s="59">
        <f t="shared" si="10"/>
        <v>1900</v>
      </c>
      <c r="AI715" s="59" t="str">
        <f>IF(Tabelle1[[#This Row],[Uhrzeit von]]="","",Tabelle1[[#This Row],[Uhrzeit bis]]-Tabelle1[[#This Row],[Uhrzeit von]])</f>
        <v/>
      </c>
    </row>
    <row r="716" spans="1:35" x14ac:dyDescent="0.25">
      <c r="A716" s="23" t="str">
        <f>IF(Tabelle1[[#This Row],[Unternehmen]]="","",A715+1)</f>
        <v/>
      </c>
      <c r="B7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6" s="15"/>
      <c r="D716" s="20"/>
      <c r="E716" s="54"/>
      <c r="F716" s="54"/>
      <c r="G716" s="20"/>
      <c r="H716" s="76"/>
      <c r="I716" s="54"/>
      <c r="J716" s="20" t="str">
        <f>IF(I716="","",IFERROR(VLOOKUP(I716,Gemeindeverzeichnis!$P$2:$Q$2188,2,FALSE),"Ort bitte manuell eintragen"))</f>
        <v/>
      </c>
      <c r="K716" s="15"/>
      <c r="L716" s="54"/>
      <c r="M716" s="54"/>
      <c r="N716" s="75"/>
      <c r="O716" s="54"/>
      <c r="P716" s="54" t="str">
        <f>IF(O716="","",IFERROR(VLOOKUP(O716,Gemeindeverzeichnis!$P$2:$Q$2188,2,FALSE),"Ort bitte manuell eintragen"))</f>
        <v/>
      </c>
      <c r="Q716" s="15"/>
      <c r="R716" s="20"/>
      <c r="S716" s="44"/>
      <c r="T716" s="20"/>
      <c r="U716" s="15"/>
      <c r="V716" s="55"/>
      <c r="W716" s="56"/>
      <c r="X716" s="56"/>
      <c r="Y716" s="15"/>
      <c r="Z716" s="57"/>
      <c r="AA716" s="15"/>
      <c r="AB716" s="58"/>
      <c r="AC716" s="54"/>
      <c r="AD716" s="15"/>
      <c r="AE716" s="20"/>
      <c r="AF716" s="20"/>
      <c r="AG716" s="16"/>
      <c r="AH716" s="59">
        <f t="shared" ref="AH716:AH779" si="11">YEAR(V716)</f>
        <v>1900</v>
      </c>
      <c r="AI716" s="59" t="str">
        <f>IF(Tabelle1[[#This Row],[Uhrzeit von]]="","",Tabelle1[[#This Row],[Uhrzeit bis]]-Tabelle1[[#This Row],[Uhrzeit von]])</f>
        <v/>
      </c>
    </row>
    <row r="717" spans="1:35" x14ac:dyDescent="0.25">
      <c r="A717" s="23" t="str">
        <f>IF(Tabelle1[[#This Row],[Unternehmen]]="","",A716+1)</f>
        <v/>
      </c>
      <c r="B7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7" s="15"/>
      <c r="D717" s="20"/>
      <c r="E717" s="54"/>
      <c r="F717" s="54"/>
      <c r="G717" s="20"/>
      <c r="H717" s="76"/>
      <c r="I717" s="54"/>
      <c r="J717" s="20" t="str">
        <f>IF(I717="","",IFERROR(VLOOKUP(I717,Gemeindeverzeichnis!$P$2:$Q$2188,2,FALSE),"Ort bitte manuell eintragen"))</f>
        <v/>
      </c>
      <c r="K717" s="15"/>
      <c r="L717" s="54"/>
      <c r="M717" s="54"/>
      <c r="N717" s="75"/>
      <c r="O717" s="54"/>
      <c r="P717" s="54" t="str">
        <f>IF(O717="","",IFERROR(VLOOKUP(O717,Gemeindeverzeichnis!$P$2:$Q$2188,2,FALSE),"Ort bitte manuell eintragen"))</f>
        <v/>
      </c>
      <c r="Q717" s="15"/>
      <c r="R717" s="20"/>
      <c r="S717" s="44"/>
      <c r="T717" s="20"/>
      <c r="U717" s="15"/>
      <c r="V717" s="55"/>
      <c r="W717" s="56"/>
      <c r="X717" s="56"/>
      <c r="Y717" s="15"/>
      <c r="Z717" s="57"/>
      <c r="AA717" s="15"/>
      <c r="AB717" s="58"/>
      <c r="AC717" s="54"/>
      <c r="AD717" s="15"/>
      <c r="AE717" s="20"/>
      <c r="AF717" s="20"/>
      <c r="AG717" s="16"/>
      <c r="AH717" s="59">
        <f t="shared" si="11"/>
        <v>1900</v>
      </c>
      <c r="AI717" s="59" t="str">
        <f>IF(Tabelle1[[#This Row],[Uhrzeit von]]="","",Tabelle1[[#This Row],[Uhrzeit bis]]-Tabelle1[[#This Row],[Uhrzeit von]])</f>
        <v/>
      </c>
    </row>
    <row r="718" spans="1:35" x14ac:dyDescent="0.25">
      <c r="A718" s="23" t="str">
        <f>IF(Tabelle1[[#This Row],[Unternehmen]]="","",A717+1)</f>
        <v/>
      </c>
      <c r="B7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8" s="15"/>
      <c r="D718" s="20"/>
      <c r="E718" s="54"/>
      <c r="F718" s="54"/>
      <c r="G718" s="20"/>
      <c r="H718" s="76"/>
      <c r="I718" s="54"/>
      <c r="J718" s="20" t="str">
        <f>IF(I718="","",IFERROR(VLOOKUP(I718,Gemeindeverzeichnis!$P$2:$Q$2188,2,FALSE),"Ort bitte manuell eintragen"))</f>
        <v/>
      </c>
      <c r="K718" s="15"/>
      <c r="L718" s="54"/>
      <c r="M718" s="54"/>
      <c r="N718" s="75"/>
      <c r="O718" s="54"/>
      <c r="P718" s="54" t="str">
        <f>IF(O718="","",IFERROR(VLOOKUP(O718,Gemeindeverzeichnis!$P$2:$Q$2188,2,FALSE),"Ort bitte manuell eintragen"))</f>
        <v/>
      </c>
      <c r="Q718" s="15"/>
      <c r="R718" s="20"/>
      <c r="S718" s="44"/>
      <c r="T718" s="20"/>
      <c r="U718" s="15"/>
      <c r="V718" s="55"/>
      <c r="W718" s="56"/>
      <c r="X718" s="56"/>
      <c r="Y718" s="15"/>
      <c r="Z718" s="57"/>
      <c r="AA718" s="15"/>
      <c r="AB718" s="58"/>
      <c r="AC718" s="54"/>
      <c r="AD718" s="15"/>
      <c r="AE718" s="20"/>
      <c r="AF718" s="20"/>
      <c r="AG718" s="16"/>
      <c r="AH718" s="59">
        <f t="shared" si="11"/>
        <v>1900</v>
      </c>
      <c r="AI718" s="59" t="str">
        <f>IF(Tabelle1[[#This Row],[Uhrzeit von]]="","",Tabelle1[[#This Row],[Uhrzeit bis]]-Tabelle1[[#This Row],[Uhrzeit von]])</f>
        <v/>
      </c>
    </row>
    <row r="719" spans="1:35" x14ac:dyDescent="0.25">
      <c r="A719" s="23" t="str">
        <f>IF(Tabelle1[[#This Row],[Unternehmen]]="","",A718+1)</f>
        <v/>
      </c>
      <c r="B7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19" s="15"/>
      <c r="D719" s="20"/>
      <c r="E719" s="54"/>
      <c r="F719" s="54"/>
      <c r="G719" s="20"/>
      <c r="H719" s="76"/>
      <c r="I719" s="54"/>
      <c r="J719" s="20" t="str">
        <f>IF(I719="","",IFERROR(VLOOKUP(I719,Gemeindeverzeichnis!$P$2:$Q$2188,2,FALSE),"Ort bitte manuell eintragen"))</f>
        <v/>
      </c>
      <c r="K719" s="15"/>
      <c r="L719" s="54"/>
      <c r="M719" s="54"/>
      <c r="N719" s="75"/>
      <c r="O719" s="54"/>
      <c r="P719" s="54" t="str">
        <f>IF(O719="","",IFERROR(VLOOKUP(O719,Gemeindeverzeichnis!$P$2:$Q$2188,2,FALSE),"Ort bitte manuell eintragen"))</f>
        <v/>
      </c>
      <c r="Q719" s="15"/>
      <c r="R719" s="20"/>
      <c r="S719" s="44"/>
      <c r="T719" s="20"/>
      <c r="U719" s="15"/>
      <c r="V719" s="55"/>
      <c r="W719" s="56"/>
      <c r="X719" s="56"/>
      <c r="Y719" s="15"/>
      <c r="Z719" s="57"/>
      <c r="AA719" s="15"/>
      <c r="AB719" s="58"/>
      <c r="AC719" s="54"/>
      <c r="AD719" s="15"/>
      <c r="AE719" s="20"/>
      <c r="AF719" s="20"/>
      <c r="AG719" s="16"/>
      <c r="AH719" s="59">
        <f t="shared" si="11"/>
        <v>1900</v>
      </c>
      <c r="AI719" s="59" t="str">
        <f>IF(Tabelle1[[#This Row],[Uhrzeit von]]="","",Tabelle1[[#This Row],[Uhrzeit bis]]-Tabelle1[[#This Row],[Uhrzeit von]])</f>
        <v/>
      </c>
    </row>
    <row r="720" spans="1:35" x14ac:dyDescent="0.25">
      <c r="A720" s="23" t="str">
        <f>IF(Tabelle1[[#This Row],[Unternehmen]]="","",A719+1)</f>
        <v/>
      </c>
      <c r="B7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0" s="15"/>
      <c r="D720" s="20"/>
      <c r="E720" s="54"/>
      <c r="F720" s="54"/>
      <c r="G720" s="20"/>
      <c r="H720" s="76"/>
      <c r="I720" s="54"/>
      <c r="J720" s="20" t="str">
        <f>IF(I720="","",IFERROR(VLOOKUP(I720,Gemeindeverzeichnis!$P$2:$Q$2188,2,FALSE),"Ort bitte manuell eintragen"))</f>
        <v/>
      </c>
      <c r="K720" s="15"/>
      <c r="L720" s="54"/>
      <c r="M720" s="54"/>
      <c r="N720" s="75"/>
      <c r="O720" s="54"/>
      <c r="P720" s="54" t="str">
        <f>IF(O720="","",IFERROR(VLOOKUP(O720,Gemeindeverzeichnis!$P$2:$Q$2188,2,FALSE),"Ort bitte manuell eintragen"))</f>
        <v/>
      </c>
      <c r="Q720" s="15"/>
      <c r="R720" s="20"/>
      <c r="S720" s="44"/>
      <c r="T720" s="20"/>
      <c r="U720" s="15"/>
      <c r="V720" s="55"/>
      <c r="W720" s="56"/>
      <c r="X720" s="56"/>
      <c r="Y720" s="15"/>
      <c r="Z720" s="57"/>
      <c r="AA720" s="15"/>
      <c r="AB720" s="58"/>
      <c r="AC720" s="54"/>
      <c r="AD720" s="15"/>
      <c r="AE720" s="20"/>
      <c r="AF720" s="20"/>
      <c r="AG720" s="16"/>
      <c r="AH720" s="59">
        <f t="shared" si="11"/>
        <v>1900</v>
      </c>
      <c r="AI720" s="59" t="str">
        <f>IF(Tabelle1[[#This Row],[Uhrzeit von]]="","",Tabelle1[[#This Row],[Uhrzeit bis]]-Tabelle1[[#This Row],[Uhrzeit von]])</f>
        <v/>
      </c>
    </row>
    <row r="721" spans="1:35" x14ac:dyDescent="0.25">
      <c r="A721" s="23" t="str">
        <f>IF(Tabelle1[[#This Row],[Unternehmen]]="","",A720+1)</f>
        <v/>
      </c>
      <c r="B7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1" s="15"/>
      <c r="D721" s="20"/>
      <c r="E721" s="54"/>
      <c r="F721" s="54"/>
      <c r="G721" s="20"/>
      <c r="H721" s="76"/>
      <c r="I721" s="54"/>
      <c r="J721" s="20" t="str">
        <f>IF(I721="","",IFERROR(VLOOKUP(I721,Gemeindeverzeichnis!$P$2:$Q$2188,2,FALSE),"Ort bitte manuell eintragen"))</f>
        <v/>
      </c>
      <c r="K721" s="15"/>
      <c r="L721" s="54"/>
      <c r="M721" s="54"/>
      <c r="N721" s="75"/>
      <c r="O721" s="54"/>
      <c r="P721" s="54" t="str">
        <f>IF(O721="","",IFERROR(VLOOKUP(O721,Gemeindeverzeichnis!$P$2:$Q$2188,2,FALSE),"Ort bitte manuell eintragen"))</f>
        <v/>
      </c>
      <c r="Q721" s="15"/>
      <c r="R721" s="20"/>
      <c r="S721" s="44"/>
      <c r="T721" s="20"/>
      <c r="U721" s="15"/>
      <c r="V721" s="55"/>
      <c r="W721" s="56"/>
      <c r="X721" s="56"/>
      <c r="Y721" s="15"/>
      <c r="Z721" s="57"/>
      <c r="AA721" s="15"/>
      <c r="AB721" s="58"/>
      <c r="AC721" s="54"/>
      <c r="AD721" s="15"/>
      <c r="AE721" s="20"/>
      <c r="AF721" s="20"/>
      <c r="AG721" s="16"/>
      <c r="AH721" s="59">
        <f t="shared" si="11"/>
        <v>1900</v>
      </c>
      <c r="AI721" s="59" t="str">
        <f>IF(Tabelle1[[#This Row],[Uhrzeit von]]="","",Tabelle1[[#This Row],[Uhrzeit bis]]-Tabelle1[[#This Row],[Uhrzeit von]])</f>
        <v/>
      </c>
    </row>
    <row r="722" spans="1:35" x14ac:dyDescent="0.25">
      <c r="A722" s="23" t="str">
        <f>IF(Tabelle1[[#This Row],[Unternehmen]]="","",A721+1)</f>
        <v/>
      </c>
      <c r="B7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2" s="15"/>
      <c r="D722" s="20"/>
      <c r="E722" s="54"/>
      <c r="F722" s="54"/>
      <c r="G722" s="20"/>
      <c r="H722" s="76"/>
      <c r="I722" s="54"/>
      <c r="J722" s="20" t="str">
        <f>IF(I722="","",IFERROR(VLOOKUP(I722,Gemeindeverzeichnis!$P$2:$Q$2188,2,FALSE),"Ort bitte manuell eintragen"))</f>
        <v/>
      </c>
      <c r="K722" s="15"/>
      <c r="L722" s="54"/>
      <c r="M722" s="54"/>
      <c r="N722" s="75"/>
      <c r="O722" s="54"/>
      <c r="P722" s="54" t="str">
        <f>IF(O722="","",IFERROR(VLOOKUP(O722,Gemeindeverzeichnis!$P$2:$Q$2188,2,FALSE),"Ort bitte manuell eintragen"))</f>
        <v/>
      </c>
      <c r="Q722" s="15"/>
      <c r="R722" s="20"/>
      <c r="S722" s="44"/>
      <c r="T722" s="20"/>
      <c r="U722" s="15"/>
      <c r="V722" s="55"/>
      <c r="W722" s="56"/>
      <c r="X722" s="56"/>
      <c r="Y722" s="15"/>
      <c r="Z722" s="57"/>
      <c r="AA722" s="15"/>
      <c r="AB722" s="58"/>
      <c r="AC722" s="54"/>
      <c r="AD722" s="15"/>
      <c r="AE722" s="20"/>
      <c r="AF722" s="20"/>
      <c r="AG722" s="16"/>
      <c r="AH722" s="59">
        <f t="shared" si="11"/>
        <v>1900</v>
      </c>
      <c r="AI722" s="59" t="str">
        <f>IF(Tabelle1[[#This Row],[Uhrzeit von]]="","",Tabelle1[[#This Row],[Uhrzeit bis]]-Tabelle1[[#This Row],[Uhrzeit von]])</f>
        <v/>
      </c>
    </row>
    <row r="723" spans="1:35" x14ac:dyDescent="0.25">
      <c r="A723" s="23" t="str">
        <f>IF(Tabelle1[[#This Row],[Unternehmen]]="","",A722+1)</f>
        <v/>
      </c>
      <c r="B7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3" s="15"/>
      <c r="D723" s="20"/>
      <c r="E723" s="54"/>
      <c r="F723" s="54"/>
      <c r="G723" s="20"/>
      <c r="H723" s="76"/>
      <c r="I723" s="54"/>
      <c r="J723" s="20" t="str">
        <f>IF(I723="","",IFERROR(VLOOKUP(I723,Gemeindeverzeichnis!$P$2:$Q$2188,2,FALSE),"Ort bitte manuell eintragen"))</f>
        <v/>
      </c>
      <c r="K723" s="15"/>
      <c r="L723" s="54"/>
      <c r="M723" s="54"/>
      <c r="N723" s="75"/>
      <c r="O723" s="54"/>
      <c r="P723" s="54" t="str">
        <f>IF(O723="","",IFERROR(VLOOKUP(O723,Gemeindeverzeichnis!$P$2:$Q$2188,2,FALSE),"Ort bitte manuell eintragen"))</f>
        <v/>
      </c>
      <c r="Q723" s="15"/>
      <c r="R723" s="20"/>
      <c r="S723" s="44"/>
      <c r="T723" s="20"/>
      <c r="U723" s="15"/>
      <c r="V723" s="55"/>
      <c r="W723" s="56"/>
      <c r="X723" s="56"/>
      <c r="Y723" s="15"/>
      <c r="Z723" s="57"/>
      <c r="AA723" s="15"/>
      <c r="AB723" s="58"/>
      <c r="AC723" s="54"/>
      <c r="AD723" s="15"/>
      <c r="AE723" s="20"/>
      <c r="AF723" s="20"/>
      <c r="AG723" s="16"/>
      <c r="AH723" s="59">
        <f t="shared" si="11"/>
        <v>1900</v>
      </c>
      <c r="AI723" s="59" t="str">
        <f>IF(Tabelle1[[#This Row],[Uhrzeit von]]="","",Tabelle1[[#This Row],[Uhrzeit bis]]-Tabelle1[[#This Row],[Uhrzeit von]])</f>
        <v/>
      </c>
    </row>
    <row r="724" spans="1:35" x14ac:dyDescent="0.25">
      <c r="A724" s="23" t="str">
        <f>IF(Tabelle1[[#This Row],[Unternehmen]]="","",A723+1)</f>
        <v/>
      </c>
      <c r="B7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4" s="15"/>
      <c r="D724" s="20"/>
      <c r="E724" s="54"/>
      <c r="F724" s="54"/>
      <c r="G724" s="20"/>
      <c r="H724" s="76"/>
      <c r="I724" s="54"/>
      <c r="J724" s="20" t="str">
        <f>IF(I724="","",IFERROR(VLOOKUP(I724,Gemeindeverzeichnis!$P$2:$Q$2188,2,FALSE),"Ort bitte manuell eintragen"))</f>
        <v/>
      </c>
      <c r="K724" s="15"/>
      <c r="L724" s="54"/>
      <c r="M724" s="54"/>
      <c r="N724" s="75"/>
      <c r="O724" s="54"/>
      <c r="P724" s="54" t="str">
        <f>IF(O724="","",IFERROR(VLOOKUP(O724,Gemeindeverzeichnis!$P$2:$Q$2188,2,FALSE),"Ort bitte manuell eintragen"))</f>
        <v/>
      </c>
      <c r="Q724" s="15"/>
      <c r="R724" s="20"/>
      <c r="S724" s="44"/>
      <c r="T724" s="20"/>
      <c r="U724" s="15"/>
      <c r="V724" s="55"/>
      <c r="W724" s="56"/>
      <c r="X724" s="56"/>
      <c r="Y724" s="15"/>
      <c r="Z724" s="57"/>
      <c r="AA724" s="15"/>
      <c r="AB724" s="58"/>
      <c r="AC724" s="54"/>
      <c r="AD724" s="15"/>
      <c r="AE724" s="20"/>
      <c r="AF724" s="20"/>
      <c r="AG724" s="16"/>
      <c r="AH724" s="59">
        <f t="shared" si="11"/>
        <v>1900</v>
      </c>
      <c r="AI724" s="59" t="str">
        <f>IF(Tabelle1[[#This Row],[Uhrzeit von]]="","",Tabelle1[[#This Row],[Uhrzeit bis]]-Tabelle1[[#This Row],[Uhrzeit von]])</f>
        <v/>
      </c>
    </row>
    <row r="725" spans="1:35" x14ac:dyDescent="0.25">
      <c r="A725" s="23" t="str">
        <f>IF(Tabelle1[[#This Row],[Unternehmen]]="","",A724+1)</f>
        <v/>
      </c>
      <c r="B7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5" s="15"/>
      <c r="D725" s="20"/>
      <c r="E725" s="54"/>
      <c r="F725" s="54"/>
      <c r="G725" s="20"/>
      <c r="H725" s="76"/>
      <c r="I725" s="54"/>
      <c r="J725" s="20" t="str">
        <f>IF(I725="","",IFERROR(VLOOKUP(I725,Gemeindeverzeichnis!$P$2:$Q$2188,2,FALSE),"Ort bitte manuell eintragen"))</f>
        <v/>
      </c>
      <c r="K725" s="15"/>
      <c r="L725" s="54"/>
      <c r="M725" s="54"/>
      <c r="N725" s="75"/>
      <c r="O725" s="54"/>
      <c r="P725" s="54" t="str">
        <f>IF(O725="","",IFERROR(VLOOKUP(O725,Gemeindeverzeichnis!$P$2:$Q$2188,2,FALSE),"Ort bitte manuell eintragen"))</f>
        <v/>
      </c>
      <c r="Q725" s="15"/>
      <c r="R725" s="20"/>
      <c r="S725" s="44"/>
      <c r="T725" s="20"/>
      <c r="U725" s="15"/>
      <c r="V725" s="55"/>
      <c r="W725" s="56"/>
      <c r="X725" s="56"/>
      <c r="Y725" s="15"/>
      <c r="Z725" s="57"/>
      <c r="AA725" s="15"/>
      <c r="AB725" s="58"/>
      <c r="AC725" s="54"/>
      <c r="AD725" s="15"/>
      <c r="AE725" s="20"/>
      <c r="AF725" s="20"/>
      <c r="AG725" s="16"/>
      <c r="AH725" s="59">
        <f t="shared" si="11"/>
        <v>1900</v>
      </c>
      <c r="AI725" s="59" t="str">
        <f>IF(Tabelle1[[#This Row],[Uhrzeit von]]="","",Tabelle1[[#This Row],[Uhrzeit bis]]-Tabelle1[[#This Row],[Uhrzeit von]])</f>
        <v/>
      </c>
    </row>
    <row r="726" spans="1:35" x14ac:dyDescent="0.25">
      <c r="A726" s="23" t="str">
        <f>IF(Tabelle1[[#This Row],[Unternehmen]]="","",A725+1)</f>
        <v/>
      </c>
      <c r="B7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6" s="15"/>
      <c r="D726" s="20"/>
      <c r="E726" s="54"/>
      <c r="F726" s="54"/>
      <c r="G726" s="20"/>
      <c r="H726" s="76"/>
      <c r="I726" s="54"/>
      <c r="J726" s="20" t="str">
        <f>IF(I726="","",IFERROR(VLOOKUP(I726,Gemeindeverzeichnis!$P$2:$Q$2188,2,FALSE),"Ort bitte manuell eintragen"))</f>
        <v/>
      </c>
      <c r="K726" s="15"/>
      <c r="L726" s="54"/>
      <c r="M726" s="54"/>
      <c r="N726" s="75"/>
      <c r="O726" s="54"/>
      <c r="P726" s="54" t="str">
        <f>IF(O726="","",IFERROR(VLOOKUP(O726,Gemeindeverzeichnis!$P$2:$Q$2188,2,FALSE),"Ort bitte manuell eintragen"))</f>
        <v/>
      </c>
      <c r="Q726" s="15"/>
      <c r="R726" s="20"/>
      <c r="S726" s="44"/>
      <c r="T726" s="20"/>
      <c r="U726" s="15"/>
      <c r="V726" s="55"/>
      <c r="W726" s="56"/>
      <c r="X726" s="56"/>
      <c r="Y726" s="15"/>
      <c r="Z726" s="57"/>
      <c r="AA726" s="15"/>
      <c r="AB726" s="58"/>
      <c r="AC726" s="54"/>
      <c r="AD726" s="15"/>
      <c r="AE726" s="20"/>
      <c r="AF726" s="20"/>
      <c r="AG726" s="16"/>
      <c r="AH726" s="59">
        <f t="shared" si="11"/>
        <v>1900</v>
      </c>
      <c r="AI726" s="59" t="str">
        <f>IF(Tabelle1[[#This Row],[Uhrzeit von]]="","",Tabelle1[[#This Row],[Uhrzeit bis]]-Tabelle1[[#This Row],[Uhrzeit von]])</f>
        <v/>
      </c>
    </row>
    <row r="727" spans="1:35" x14ac:dyDescent="0.25">
      <c r="A727" s="23" t="str">
        <f>IF(Tabelle1[[#This Row],[Unternehmen]]="","",A726+1)</f>
        <v/>
      </c>
      <c r="B7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7" s="15"/>
      <c r="D727" s="20"/>
      <c r="E727" s="54"/>
      <c r="F727" s="54"/>
      <c r="G727" s="20"/>
      <c r="H727" s="76"/>
      <c r="I727" s="54"/>
      <c r="J727" s="20" t="str">
        <f>IF(I727="","",IFERROR(VLOOKUP(I727,Gemeindeverzeichnis!$P$2:$Q$2188,2,FALSE),"Ort bitte manuell eintragen"))</f>
        <v/>
      </c>
      <c r="K727" s="15"/>
      <c r="L727" s="54"/>
      <c r="M727" s="54"/>
      <c r="N727" s="75"/>
      <c r="O727" s="54"/>
      <c r="P727" s="54" t="str">
        <f>IF(O727="","",IFERROR(VLOOKUP(O727,Gemeindeverzeichnis!$P$2:$Q$2188,2,FALSE),"Ort bitte manuell eintragen"))</f>
        <v/>
      </c>
      <c r="Q727" s="15"/>
      <c r="R727" s="20"/>
      <c r="S727" s="44"/>
      <c r="T727" s="20"/>
      <c r="U727" s="15"/>
      <c r="V727" s="55"/>
      <c r="W727" s="56"/>
      <c r="X727" s="56"/>
      <c r="Y727" s="15"/>
      <c r="Z727" s="57"/>
      <c r="AA727" s="15"/>
      <c r="AB727" s="58"/>
      <c r="AC727" s="54"/>
      <c r="AD727" s="15"/>
      <c r="AE727" s="20"/>
      <c r="AF727" s="20"/>
      <c r="AG727" s="16"/>
      <c r="AH727" s="59">
        <f t="shared" si="11"/>
        <v>1900</v>
      </c>
      <c r="AI727" s="59" t="str">
        <f>IF(Tabelle1[[#This Row],[Uhrzeit von]]="","",Tabelle1[[#This Row],[Uhrzeit bis]]-Tabelle1[[#This Row],[Uhrzeit von]])</f>
        <v/>
      </c>
    </row>
    <row r="728" spans="1:35" x14ac:dyDescent="0.25">
      <c r="A728" s="23" t="str">
        <f>IF(Tabelle1[[#This Row],[Unternehmen]]="","",A727+1)</f>
        <v/>
      </c>
      <c r="B7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8" s="15"/>
      <c r="D728" s="20"/>
      <c r="E728" s="54"/>
      <c r="F728" s="54"/>
      <c r="G728" s="20"/>
      <c r="H728" s="76"/>
      <c r="I728" s="54"/>
      <c r="J728" s="20" t="str">
        <f>IF(I728="","",IFERROR(VLOOKUP(I728,Gemeindeverzeichnis!$P$2:$Q$2188,2,FALSE),"Ort bitte manuell eintragen"))</f>
        <v/>
      </c>
      <c r="K728" s="15"/>
      <c r="L728" s="54"/>
      <c r="M728" s="54"/>
      <c r="N728" s="75"/>
      <c r="O728" s="54"/>
      <c r="P728" s="54" t="str">
        <f>IF(O728="","",IFERROR(VLOOKUP(O728,Gemeindeverzeichnis!$P$2:$Q$2188,2,FALSE),"Ort bitte manuell eintragen"))</f>
        <v/>
      </c>
      <c r="Q728" s="15"/>
      <c r="R728" s="20"/>
      <c r="S728" s="44"/>
      <c r="T728" s="20"/>
      <c r="U728" s="15"/>
      <c r="V728" s="55"/>
      <c r="W728" s="56"/>
      <c r="X728" s="56"/>
      <c r="Y728" s="15"/>
      <c r="Z728" s="57"/>
      <c r="AA728" s="15"/>
      <c r="AB728" s="58"/>
      <c r="AC728" s="54"/>
      <c r="AD728" s="15"/>
      <c r="AE728" s="20"/>
      <c r="AF728" s="20"/>
      <c r="AG728" s="16"/>
      <c r="AH728" s="59">
        <f t="shared" si="11"/>
        <v>1900</v>
      </c>
      <c r="AI728" s="59" t="str">
        <f>IF(Tabelle1[[#This Row],[Uhrzeit von]]="","",Tabelle1[[#This Row],[Uhrzeit bis]]-Tabelle1[[#This Row],[Uhrzeit von]])</f>
        <v/>
      </c>
    </row>
    <row r="729" spans="1:35" x14ac:dyDescent="0.25">
      <c r="A729" s="23" t="str">
        <f>IF(Tabelle1[[#This Row],[Unternehmen]]="","",A728+1)</f>
        <v/>
      </c>
      <c r="B7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29" s="15"/>
      <c r="D729" s="20"/>
      <c r="E729" s="54"/>
      <c r="F729" s="54"/>
      <c r="G729" s="20"/>
      <c r="H729" s="76"/>
      <c r="I729" s="54"/>
      <c r="J729" s="20" t="str">
        <f>IF(I729="","",IFERROR(VLOOKUP(I729,Gemeindeverzeichnis!$P$2:$Q$2188,2,FALSE),"Ort bitte manuell eintragen"))</f>
        <v/>
      </c>
      <c r="K729" s="15"/>
      <c r="L729" s="54"/>
      <c r="M729" s="54"/>
      <c r="N729" s="75"/>
      <c r="O729" s="54"/>
      <c r="P729" s="54" t="str">
        <f>IF(O729="","",IFERROR(VLOOKUP(O729,Gemeindeverzeichnis!$P$2:$Q$2188,2,FALSE),"Ort bitte manuell eintragen"))</f>
        <v/>
      </c>
      <c r="Q729" s="15"/>
      <c r="R729" s="20"/>
      <c r="S729" s="44"/>
      <c r="T729" s="20"/>
      <c r="U729" s="15"/>
      <c r="V729" s="55"/>
      <c r="W729" s="56"/>
      <c r="X729" s="56"/>
      <c r="Y729" s="15"/>
      <c r="Z729" s="57"/>
      <c r="AA729" s="15"/>
      <c r="AB729" s="58"/>
      <c r="AC729" s="54"/>
      <c r="AD729" s="15"/>
      <c r="AE729" s="20"/>
      <c r="AF729" s="20"/>
      <c r="AG729" s="16"/>
      <c r="AH729" s="59">
        <f t="shared" si="11"/>
        <v>1900</v>
      </c>
      <c r="AI729" s="59" t="str">
        <f>IF(Tabelle1[[#This Row],[Uhrzeit von]]="","",Tabelle1[[#This Row],[Uhrzeit bis]]-Tabelle1[[#This Row],[Uhrzeit von]])</f>
        <v/>
      </c>
    </row>
    <row r="730" spans="1:35" x14ac:dyDescent="0.25">
      <c r="A730" s="23" t="str">
        <f>IF(Tabelle1[[#This Row],[Unternehmen]]="","",A729+1)</f>
        <v/>
      </c>
      <c r="B7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0" s="15"/>
      <c r="D730" s="20"/>
      <c r="E730" s="54"/>
      <c r="F730" s="54"/>
      <c r="G730" s="20"/>
      <c r="H730" s="76"/>
      <c r="I730" s="54"/>
      <c r="J730" s="20" t="str">
        <f>IF(I730="","",IFERROR(VLOOKUP(I730,Gemeindeverzeichnis!$P$2:$Q$2188,2,FALSE),"Ort bitte manuell eintragen"))</f>
        <v/>
      </c>
      <c r="K730" s="15"/>
      <c r="L730" s="54"/>
      <c r="M730" s="54"/>
      <c r="N730" s="75"/>
      <c r="O730" s="54"/>
      <c r="P730" s="54" t="str">
        <f>IF(O730="","",IFERROR(VLOOKUP(O730,Gemeindeverzeichnis!$P$2:$Q$2188,2,FALSE),"Ort bitte manuell eintragen"))</f>
        <v/>
      </c>
      <c r="Q730" s="15"/>
      <c r="R730" s="20"/>
      <c r="S730" s="44"/>
      <c r="T730" s="20"/>
      <c r="U730" s="15"/>
      <c r="V730" s="55"/>
      <c r="W730" s="56"/>
      <c r="X730" s="56"/>
      <c r="Y730" s="15"/>
      <c r="Z730" s="57"/>
      <c r="AA730" s="15"/>
      <c r="AB730" s="58"/>
      <c r="AC730" s="54"/>
      <c r="AD730" s="15"/>
      <c r="AE730" s="20"/>
      <c r="AF730" s="20"/>
      <c r="AG730" s="16"/>
      <c r="AH730" s="59">
        <f t="shared" si="11"/>
        <v>1900</v>
      </c>
      <c r="AI730" s="59" t="str">
        <f>IF(Tabelle1[[#This Row],[Uhrzeit von]]="","",Tabelle1[[#This Row],[Uhrzeit bis]]-Tabelle1[[#This Row],[Uhrzeit von]])</f>
        <v/>
      </c>
    </row>
    <row r="731" spans="1:35" x14ac:dyDescent="0.25">
      <c r="A731" s="23" t="str">
        <f>IF(Tabelle1[[#This Row],[Unternehmen]]="","",A730+1)</f>
        <v/>
      </c>
      <c r="B7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1" s="15"/>
      <c r="D731" s="20"/>
      <c r="E731" s="54"/>
      <c r="F731" s="54"/>
      <c r="G731" s="20"/>
      <c r="H731" s="76"/>
      <c r="I731" s="54"/>
      <c r="J731" s="20" t="str">
        <f>IF(I731="","",IFERROR(VLOOKUP(I731,Gemeindeverzeichnis!$P$2:$Q$2188,2,FALSE),"Ort bitte manuell eintragen"))</f>
        <v/>
      </c>
      <c r="K731" s="15"/>
      <c r="L731" s="54"/>
      <c r="M731" s="54"/>
      <c r="N731" s="75"/>
      <c r="O731" s="54"/>
      <c r="P731" s="54" t="str">
        <f>IF(O731="","",IFERROR(VLOOKUP(O731,Gemeindeverzeichnis!$P$2:$Q$2188,2,FALSE),"Ort bitte manuell eintragen"))</f>
        <v/>
      </c>
      <c r="Q731" s="15"/>
      <c r="R731" s="20"/>
      <c r="S731" s="44"/>
      <c r="T731" s="20"/>
      <c r="U731" s="15"/>
      <c r="V731" s="55"/>
      <c r="W731" s="56"/>
      <c r="X731" s="56"/>
      <c r="Y731" s="15"/>
      <c r="Z731" s="57"/>
      <c r="AA731" s="15"/>
      <c r="AB731" s="58"/>
      <c r="AC731" s="54"/>
      <c r="AD731" s="15"/>
      <c r="AE731" s="20"/>
      <c r="AF731" s="20"/>
      <c r="AG731" s="16"/>
      <c r="AH731" s="59">
        <f t="shared" si="11"/>
        <v>1900</v>
      </c>
      <c r="AI731" s="59" t="str">
        <f>IF(Tabelle1[[#This Row],[Uhrzeit von]]="","",Tabelle1[[#This Row],[Uhrzeit bis]]-Tabelle1[[#This Row],[Uhrzeit von]])</f>
        <v/>
      </c>
    </row>
    <row r="732" spans="1:35" x14ac:dyDescent="0.25">
      <c r="A732" s="23" t="str">
        <f>IF(Tabelle1[[#This Row],[Unternehmen]]="","",A731+1)</f>
        <v/>
      </c>
      <c r="B7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2" s="15"/>
      <c r="D732" s="20"/>
      <c r="E732" s="54"/>
      <c r="F732" s="54"/>
      <c r="G732" s="20"/>
      <c r="H732" s="76"/>
      <c r="I732" s="54"/>
      <c r="J732" s="20" t="str">
        <f>IF(I732="","",IFERROR(VLOOKUP(I732,Gemeindeverzeichnis!$P$2:$Q$2188,2,FALSE),"Ort bitte manuell eintragen"))</f>
        <v/>
      </c>
      <c r="K732" s="15"/>
      <c r="L732" s="54"/>
      <c r="M732" s="54"/>
      <c r="N732" s="75"/>
      <c r="O732" s="54"/>
      <c r="P732" s="54" t="str">
        <f>IF(O732="","",IFERROR(VLOOKUP(O732,Gemeindeverzeichnis!$P$2:$Q$2188,2,FALSE),"Ort bitte manuell eintragen"))</f>
        <v/>
      </c>
      <c r="Q732" s="15"/>
      <c r="R732" s="20"/>
      <c r="S732" s="44"/>
      <c r="T732" s="20"/>
      <c r="U732" s="15"/>
      <c r="V732" s="55"/>
      <c r="W732" s="56"/>
      <c r="X732" s="56"/>
      <c r="Y732" s="15"/>
      <c r="Z732" s="57"/>
      <c r="AA732" s="15"/>
      <c r="AB732" s="58"/>
      <c r="AC732" s="54"/>
      <c r="AD732" s="15"/>
      <c r="AE732" s="20"/>
      <c r="AF732" s="20"/>
      <c r="AG732" s="16"/>
      <c r="AH732" s="59">
        <f t="shared" si="11"/>
        <v>1900</v>
      </c>
      <c r="AI732" s="59" t="str">
        <f>IF(Tabelle1[[#This Row],[Uhrzeit von]]="","",Tabelle1[[#This Row],[Uhrzeit bis]]-Tabelle1[[#This Row],[Uhrzeit von]])</f>
        <v/>
      </c>
    </row>
    <row r="733" spans="1:35" x14ac:dyDescent="0.25">
      <c r="A733" s="23" t="str">
        <f>IF(Tabelle1[[#This Row],[Unternehmen]]="","",A732+1)</f>
        <v/>
      </c>
      <c r="B7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3" s="15"/>
      <c r="D733" s="20"/>
      <c r="E733" s="54"/>
      <c r="F733" s="54"/>
      <c r="G733" s="20"/>
      <c r="H733" s="76"/>
      <c r="I733" s="54"/>
      <c r="J733" s="20" t="str">
        <f>IF(I733="","",IFERROR(VLOOKUP(I733,Gemeindeverzeichnis!$P$2:$Q$2188,2,FALSE),"Ort bitte manuell eintragen"))</f>
        <v/>
      </c>
      <c r="K733" s="15"/>
      <c r="L733" s="54"/>
      <c r="M733" s="54"/>
      <c r="N733" s="75"/>
      <c r="O733" s="54"/>
      <c r="P733" s="54" t="str">
        <f>IF(O733="","",IFERROR(VLOOKUP(O733,Gemeindeverzeichnis!$P$2:$Q$2188,2,FALSE),"Ort bitte manuell eintragen"))</f>
        <v/>
      </c>
      <c r="Q733" s="15"/>
      <c r="R733" s="20"/>
      <c r="S733" s="44"/>
      <c r="T733" s="20"/>
      <c r="U733" s="15"/>
      <c r="V733" s="55"/>
      <c r="W733" s="56"/>
      <c r="X733" s="56"/>
      <c r="Y733" s="15"/>
      <c r="Z733" s="57"/>
      <c r="AA733" s="15"/>
      <c r="AB733" s="58"/>
      <c r="AC733" s="54"/>
      <c r="AD733" s="15"/>
      <c r="AE733" s="20"/>
      <c r="AF733" s="20"/>
      <c r="AG733" s="16"/>
      <c r="AH733" s="59">
        <f t="shared" si="11"/>
        <v>1900</v>
      </c>
      <c r="AI733" s="59" t="str">
        <f>IF(Tabelle1[[#This Row],[Uhrzeit von]]="","",Tabelle1[[#This Row],[Uhrzeit bis]]-Tabelle1[[#This Row],[Uhrzeit von]])</f>
        <v/>
      </c>
    </row>
    <row r="734" spans="1:35" x14ac:dyDescent="0.25">
      <c r="A734" s="23" t="str">
        <f>IF(Tabelle1[[#This Row],[Unternehmen]]="","",A733+1)</f>
        <v/>
      </c>
      <c r="B7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4" s="15"/>
      <c r="D734" s="20"/>
      <c r="E734" s="54"/>
      <c r="F734" s="54"/>
      <c r="G734" s="20"/>
      <c r="H734" s="76"/>
      <c r="I734" s="54"/>
      <c r="J734" s="20" t="str">
        <f>IF(I734="","",IFERROR(VLOOKUP(I734,Gemeindeverzeichnis!$P$2:$Q$2188,2,FALSE),"Ort bitte manuell eintragen"))</f>
        <v/>
      </c>
      <c r="K734" s="15"/>
      <c r="L734" s="54"/>
      <c r="M734" s="54"/>
      <c r="N734" s="75"/>
      <c r="O734" s="54"/>
      <c r="P734" s="54" t="str">
        <f>IF(O734="","",IFERROR(VLOOKUP(O734,Gemeindeverzeichnis!$P$2:$Q$2188,2,FALSE),"Ort bitte manuell eintragen"))</f>
        <v/>
      </c>
      <c r="Q734" s="15"/>
      <c r="R734" s="20"/>
      <c r="S734" s="44"/>
      <c r="T734" s="20"/>
      <c r="U734" s="15"/>
      <c r="V734" s="55"/>
      <c r="W734" s="56"/>
      <c r="X734" s="56"/>
      <c r="Y734" s="15"/>
      <c r="Z734" s="57"/>
      <c r="AA734" s="15"/>
      <c r="AB734" s="58"/>
      <c r="AC734" s="54"/>
      <c r="AD734" s="15"/>
      <c r="AE734" s="20"/>
      <c r="AF734" s="20"/>
      <c r="AG734" s="16"/>
      <c r="AH734" s="59">
        <f t="shared" si="11"/>
        <v>1900</v>
      </c>
      <c r="AI734" s="59" t="str">
        <f>IF(Tabelle1[[#This Row],[Uhrzeit von]]="","",Tabelle1[[#This Row],[Uhrzeit bis]]-Tabelle1[[#This Row],[Uhrzeit von]])</f>
        <v/>
      </c>
    </row>
    <row r="735" spans="1:35" x14ac:dyDescent="0.25">
      <c r="A735" s="23" t="str">
        <f>IF(Tabelle1[[#This Row],[Unternehmen]]="","",A734+1)</f>
        <v/>
      </c>
      <c r="B7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5" s="15"/>
      <c r="D735" s="20"/>
      <c r="E735" s="54"/>
      <c r="F735" s="54"/>
      <c r="G735" s="20"/>
      <c r="H735" s="76"/>
      <c r="I735" s="54"/>
      <c r="J735" s="20" t="str">
        <f>IF(I735="","",IFERROR(VLOOKUP(I735,Gemeindeverzeichnis!$P$2:$Q$2188,2,FALSE),"Ort bitte manuell eintragen"))</f>
        <v/>
      </c>
      <c r="K735" s="15"/>
      <c r="L735" s="54"/>
      <c r="M735" s="54"/>
      <c r="N735" s="75"/>
      <c r="O735" s="54"/>
      <c r="P735" s="54" t="str">
        <f>IF(O735="","",IFERROR(VLOOKUP(O735,Gemeindeverzeichnis!$P$2:$Q$2188,2,FALSE),"Ort bitte manuell eintragen"))</f>
        <v/>
      </c>
      <c r="Q735" s="15"/>
      <c r="R735" s="20"/>
      <c r="S735" s="44"/>
      <c r="T735" s="20"/>
      <c r="U735" s="15"/>
      <c r="V735" s="55"/>
      <c r="W735" s="56"/>
      <c r="X735" s="56"/>
      <c r="Y735" s="15"/>
      <c r="Z735" s="57"/>
      <c r="AA735" s="15"/>
      <c r="AB735" s="58"/>
      <c r="AC735" s="54"/>
      <c r="AD735" s="15"/>
      <c r="AE735" s="20"/>
      <c r="AF735" s="20"/>
      <c r="AG735" s="16"/>
      <c r="AH735" s="59">
        <f t="shared" si="11"/>
        <v>1900</v>
      </c>
      <c r="AI735" s="59" t="str">
        <f>IF(Tabelle1[[#This Row],[Uhrzeit von]]="","",Tabelle1[[#This Row],[Uhrzeit bis]]-Tabelle1[[#This Row],[Uhrzeit von]])</f>
        <v/>
      </c>
    </row>
    <row r="736" spans="1:35" x14ac:dyDescent="0.25">
      <c r="A736" s="23" t="str">
        <f>IF(Tabelle1[[#This Row],[Unternehmen]]="","",A735+1)</f>
        <v/>
      </c>
      <c r="B7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6" s="15"/>
      <c r="D736" s="20"/>
      <c r="E736" s="54"/>
      <c r="F736" s="54"/>
      <c r="G736" s="20"/>
      <c r="H736" s="76"/>
      <c r="I736" s="54"/>
      <c r="J736" s="20" t="str">
        <f>IF(I736="","",IFERROR(VLOOKUP(I736,Gemeindeverzeichnis!$P$2:$Q$2188,2,FALSE),"Ort bitte manuell eintragen"))</f>
        <v/>
      </c>
      <c r="K736" s="15"/>
      <c r="L736" s="54"/>
      <c r="M736" s="54"/>
      <c r="N736" s="75"/>
      <c r="O736" s="54"/>
      <c r="P736" s="54" t="str">
        <f>IF(O736="","",IFERROR(VLOOKUP(O736,Gemeindeverzeichnis!$P$2:$Q$2188,2,FALSE),"Ort bitte manuell eintragen"))</f>
        <v/>
      </c>
      <c r="Q736" s="15"/>
      <c r="R736" s="20"/>
      <c r="S736" s="44"/>
      <c r="T736" s="20"/>
      <c r="U736" s="15"/>
      <c r="V736" s="55"/>
      <c r="W736" s="56"/>
      <c r="X736" s="56"/>
      <c r="Y736" s="15"/>
      <c r="Z736" s="57"/>
      <c r="AA736" s="15"/>
      <c r="AB736" s="58"/>
      <c r="AC736" s="54"/>
      <c r="AD736" s="15"/>
      <c r="AE736" s="20"/>
      <c r="AF736" s="20"/>
      <c r="AG736" s="16"/>
      <c r="AH736" s="59">
        <f t="shared" si="11"/>
        <v>1900</v>
      </c>
      <c r="AI736" s="59" t="str">
        <f>IF(Tabelle1[[#This Row],[Uhrzeit von]]="","",Tabelle1[[#This Row],[Uhrzeit bis]]-Tabelle1[[#This Row],[Uhrzeit von]])</f>
        <v/>
      </c>
    </row>
    <row r="737" spans="1:35" x14ac:dyDescent="0.25">
      <c r="A737" s="23" t="str">
        <f>IF(Tabelle1[[#This Row],[Unternehmen]]="","",A736+1)</f>
        <v/>
      </c>
      <c r="B7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7" s="15"/>
      <c r="D737" s="20"/>
      <c r="E737" s="54"/>
      <c r="F737" s="54"/>
      <c r="G737" s="20"/>
      <c r="H737" s="76"/>
      <c r="I737" s="54"/>
      <c r="J737" s="20" t="str">
        <f>IF(I737="","",IFERROR(VLOOKUP(I737,Gemeindeverzeichnis!$P$2:$Q$2188,2,FALSE),"Ort bitte manuell eintragen"))</f>
        <v/>
      </c>
      <c r="K737" s="15"/>
      <c r="L737" s="54"/>
      <c r="M737" s="54"/>
      <c r="N737" s="75"/>
      <c r="O737" s="54"/>
      <c r="P737" s="54" t="str">
        <f>IF(O737="","",IFERROR(VLOOKUP(O737,Gemeindeverzeichnis!$P$2:$Q$2188,2,FALSE),"Ort bitte manuell eintragen"))</f>
        <v/>
      </c>
      <c r="Q737" s="15"/>
      <c r="R737" s="20"/>
      <c r="S737" s="44"/>
      <c r="T737" s="20"/>
      <c r="U737" s="15"/>
      <c r="V737" s="55"/>
      <c r="W737" s="56"/>
      <c r="X737" s="56"/>
      <c r="Y737" s="15"/>
      <c r="Z737" s="57"/>
      <c r="AA737" s="15"/>
      <c r="AB737" s="58"/>
      <c r="AC737" s="54"/>
      <c r="AD737" s="15"/>
      <c r="AE737" s="20"/>
      <c r="AF737" s="20"/>
      <c r="AG737" s="16"/>
      <c r="AH737" s="59">
        <f t="shared" si="11"/>
        <v>1900</v>
      </c>
      <c r="AI737" s="59" t="str">
        <f>IF(Tabelle1[[#This Row],[Uhrzeit von]]="","",Tabelle1[[#This Row],[Uhrzeit bis]]-Tabelle1[[#This Row],[Uhrzeit von]])</f>
        <v/>
      </c>
    </row>
    <row r="738" spans="1:35" x14ac:dyDescent="0.25">
      <c r="A738" s="23" t="str">
        <f>IF(Tabelle1[[#This Row],[Unternehmen]]="","",A737+1)</f>
        <v/>
      </c>
      <c r="B7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8" s="15"/>
      <c r="D738" s="20"/>
      <c r="E738" s="54"/>
      <c r="F738" s="54"/>
      <c r="G738" s="20"/>
      <c r="H738" s="76"/>
      <c r="I738" s="54"/>
      <c r="J738" s="20" t="str">
        <f>IF(I738="","",IFERROR(VLOOKUP(I738,Gemeindeverzeichnis!$P$2:$Q$2188,2,FALSE),"Ort bitte manuell eintragen"))</f>
        <v/>
      </c>
      <c r="K738" s="15"/>
      <c r="L738" s="54"/>
      <c r="M738" s="54"/>
      <c r="N738" s="75"/>
      <c r="O738" s="54"/>
      <c r="P738" s="54" t="str">
        <f>IF(O738="","",IFERROR(VLOOKUP(O738,Gemeindeverzeichnis!$P$2:$Q$2188,2,FALSE),"Ort bitte manuell eintragen"))</f>
        <v/>
      </c>
      <c r="Q738" s="15"/>
      <c r="R738" s="20"/>
      <c r="S738" s="44"/>
      <c r="T738" s="20"/>
      <c r="U738" s="15"/>
      <c r="V738" s="55"/>
      <c r="W738" s="56"/>
      <c r="X738" s="56"/>
      <c r="Y738" s="15"/>
      <c r="Z738" s="57"/>
      <c r="AA738" s="15"/>
      <c r="AB738" s="58"/>
      <c r="AC738" s="54"/>
      <c r="AD738" s="15"/>
      <c r="AE738" s="20"/>
      <c r="AF738" s="20"/>
      <c r="AG738" s="16"/>
      <c r="AH738" s="59">
        <f t="shared" si="11"/>
        <v>1900</v>
      </c>
      <c r="AI738" s="59" t="str">
        <f>IF(Tabelle1[[#This Row],[Uhrzeit von]]="","",Tabelle1[[#This Row],[Uhrzeit bis]]-Tabelle1[[#This Row],[Uhrzeit von]])</f>
        <v/>
      </c>
    </row>
    <row r="739" spans="1:35" x14ac:dyDescent="0.25">
      <c r="A739" s="23" t="str">
        <f>IF(Tabelle1[[#This Row],[Unternehmen]]="","",A738+1)</f>
        <v/>
      </c>
      <c r="B7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39" s="15"/>
      <c r="D739" s="20"/>
      <c r="E739" s="54"/>
      <c r="F739" s="54"/>
      <c r="G739" s="20"/>
      <c r="H739" s="76"/>
      <c r="I739" s="54"/>
      <c r="J739" s="20" t="str">
        <f>IF(I739="","",IFERROR(VLOOKUP(I739,Gemeindeverzeichnis!$P$2:$Q$2188,2,FALSE),"Ort bitte manuell eintragen"))</f>
        <v/>
      </c>
      <c r="K739" s="15"/>
      <c r="L739" s="54"/>
      <c r="M739" s="54"/>
      <c r="N739" s="75"/>
      <c r="O739" s="54"/>
      <c r="P739" s="54" t="str">
        <f>IF(O739="","",IFERROR(VLOOKUP(O739,Gemeindeverzeichnis!$P$2:$Q$2188,2,FALSE),"Ort bitte manuell eintragen"))</f>
        <v/>
      </c>
      <c r="Q739" s="15"/>
      <c r="R739" s="20"/>
      <c r="S739" s="44"/>
      <c r="T739" s="20"/>
      <c r="U739" s="15"/>
      <c r="V739" s="55"/>
      <c r="W739" s="56"/>
      <c r="X739" s="56"/>
      <c r="Y739" s="15"/>
      <c r="Z739" s="57"/>
      <c r="AA739" s="15"/>
      <c r="AB739" s="58"/>
      <c r="AC739" s="54"/>
      <c r="AD739" s="15"/>
      <c r="AE739" s="20"/>
      <c r="AF739" s="20"/>
      <c r="AG739" s="16"/>
      <c r="AH739" s="59">
        <f t="shared" si="11"/>
        <v>1900</v>
      </c>
      <c r="AI739" s="59" t="str">
        <f>IF(Tabelle1[[#This Row],[Uhrzeit von]]="","",Tabelle1[[#This Row],[Uhrzeit bis]]-Tabelle1[[#This Row],[Uhrzeit von]])</f>
        <v/>
      </c>
    </row>
    <row r="740" spans="1:35" x14ac:dyDescent="0.25">
      <c r="A740" s="23" t="str">
        <f>IF(Tabelle1[[#This Row],[Unternehmen]]="","",A739+1)</f>
        <v/>
      </c>
      <c r="B7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0" s="15"/>
      <c r="D740" s="20"/>
      <c r="E740" s="54"/>
      <c r="F740" s="54"/>
      <c r="G740" s="20"/>
      <c r="H740" s="76"/>
      <c r="I740" s="54"/>
      <c r="J740" s="20" t="str">
        <f>IF(I740="","",IFERROR(VLOOKUP(I740,Gemeindeverzeichnis!$P$2:$Q$2188,2,FALSE),"Ort bitte manuell eintragen"))</f>
        <v/>
      </c>
      <c r="K740" s="15"/>
      <c r="L740" s="54"/>
      <c r="M740" s="54"/>
      <c r="N740" s="75"/>
      <c r="O740" s="54"/>
      <c r="P740" s="54" t="str">
        <f>IF(O740="","",IFERROR(VLOOKUP(O740,Gemeindeverzeichnis!$P$2:$Q$2188,2,FALSE),"Ort bitte manuell eintragen"))</f>
        <v/>
      </c>
      <c r="Q740" s="15"/>
      <c r="R740" s="20"/>
      <c r="S740" s="44"/>
      <c r="T740" s="20"/>
      <c r="U740" s="15"/>
      <c r="V740" s="55"/>
      <c r="W740" s="56"/>
      <c r="X740" s="56"/>
      <c r="Y740" s="15"/>
      <c r="Z740" s="57"/>
      <c r="AA740" s="15"/>
      <c r="AB740" s="58"/>
      <c r="AC740" s="54"/>
      <c r="AD740" s="15"/>
      <c r="AE740" s="20"/>
      <c r="AF740" s="20"/>
      <c r="AG740" s="16"/>
      <c r="AH740" s="59">
        <f t="shared" si="11"/>
        <v>1900</v>
      </c>
      <c r="AI740" s="59" t="str">
        <f>IF(Tabelle1[[#This Row],[Uhrzeit von]]="","",Tabelle1[[#This Row],[Uhrzeit bis]]-Tabelle1[[#This Row],[Uhrzeit von]])</f>
        <v/>
      </c>
    </row>
    <row r="741" spans="1:35" x14ac:dyDescent="0.25">
      <c r="A741" s="23" t="str">
        <f>IF(Tabelle1[[#This Row],[Unternehmen]]="","",A740+1)</f>
        <v/>
      </c>
      <c r="B7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1" s="15"/>
      <c r="D741" s="20"/>
      <c r="E741" s="54"/>
      <c r="F741" s="54"/>
      <c r="G741" s="20"/>
      <c r="H741" s="76"/>
      <c r="I741" s="54"/>
      <c r="J741" s="20" t="str">
        <f>IF(I741="","",IFERROR(VLOOKUP(I741,Gemeindeverzeichnis!$P$2:$Q$2188,2,FALSE),"Ort bitte manuell eintragen"))</f>
        <v/>
      </c>
      <c r="K741" s="15"/>
      <c r="L741" s="54"/>
      <c r="M741" s="54"/>
      <c r="N741" s="75"/>
      <c r="O741" s="54"/>
      <c r="P741" s="54" t="str">
        <f>IF(O741="","",IFERROR(VLOOKUP(O741,Gemeindeverzeichnis!$P$2:$Q$2188,2,FALSE),"Ort bitte manuell eintragen"))</f>
        <v/>
      </c>
      <c r="Q741" s="15"/>
      <c r="R741" s="20"/>
      <c r="S741" s="44"/>
      <c r="T741" s="20"/>
      <c r="U741" s="15"/>
      <c r="V741" s="55"/>
      <c r="W741" s="56"/>
      <c r="X741" s="56"/>
      <c r="Y741" s="15"/>
      <c r="Z741" s="57"/>
      <c r="AA741" s="15"/>
      <c r="AB741" s="58"/>
      <c r="AC741" s="54"/>
      <c r="AD741" s="15"/>
      <c r="AE741" s="20"/>
      <c r="AF741" s="20"/>
      <c r="AG741" s="16"/>
      <c r="AH741" s="59">
        <f t="shared" si="11"/>
        <v>1900</v>
      </c>
      <c r="AI741" s="59" t="str">
        <f>IF(Tabelle1[[#This Row],[Uhrzeit von]]="","",Tabelle1[[#This Row],[Uhrzeit bis]]-Tabelle1[[#This Row],[Uhrzeit von]])</f>
        <v/>
      </c>
    </row>
    <row r="742" spans="1:35" x14ac:dyDescent="0.25">
      <c r="A742" s="23" t="str">
        <f>IF(Tabelle1[[#This Row],[Unternehmen]]="","",A741+1)</f>
        <v/>
      </c>
      <c r="B7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2" s="15"/>
      <c r="D742" s="20"/>
      <c r="E742" s="54"/>
      <c r="F742" s="54"/>
      <c r="G742" s="20"/>
      <c r="H742" s="76"/>
      <c r="I742" s="54"/>
      <c r="J742" s="20" t="str">
        <f>IF(I742="","",IFERROR(VLOOKUP(I742,Gemeindeverzeichnis!$P$2:$Q$2188,2,FALSE),"Ort bitte manuell eintragen"))</f>
        <v/>
      </c>
      <c r="K742" s="15"/>
      <c r="L742" s="54"/>
      <c r="M742" s="54"/>
      <c r="N742" s="75"/>
      <c r="O742" s="54"/>
      <c r="P742" s="54" t="str">
        <f>IF(O742="","",IFERROR(VLOOKUP(O742,Gemeindeverzeichnis!$P$2:$Q$2188,2,FALSE),"Ort bitte manuell eintragen"))</f>
        <v/>
      </c>
      <c r="Q742" s="15"/>
      <c r="R742" s="20"/>
      <c r="S742" s="44"/>
      <c r="T742" s="20"/>
      <c r="U742" s="15"/>
      <c r="V742" s="55"/>
      <c r="W742" s="56"/>
      <c r="X742" s="56"/>
      <c r="Y742" s="15"/>
      <c r="Z742" s="57"/>
      <c r="AA742" s="15"/>
      <c r="AB742" s="58"/>
      <c r="AC742" s="54"/>
      <c r="AD742" s="15"/>
      <c r="AE742" s="20"/>
      <c r="AF742" s="20"/>
      <c r="AG742" s="16"/>
      <c r="AH742" s="59">
        <f t="shared" si="11"/>
        <v>1900</v>
      </c>
      <c r="AI742" s="59" t="str">
        <f>IF(Tabelle1[[#This Row],[Uhrzeit von]]="","",Tabelle1[[#This Row],[Uhrzeit bis]]-Tabelle1[[#This Row],[Uhrzeit von]])</f>
        <v/>
      </c>
    </row>
    <row r="743" spans="1:35" x14ac:dyDescent="0.25">
      <c r="A743" s="23" t="str">
        <f>IF(Tabelle1[[#This Row],[Unternehmen]]="","",A742+1)</f>
        <v/>
      </c>
      <c r="B7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3" s="15"/>
      <c r="D743" s="20"/>
      <c r="E743" s="54"/>
      <c r="F743" s="54"/>
      <c r="G743" s="20"/>
      <c r="H743" s="76"/>
      <c r="I743" s="54"/>
      <c r="J743" s="20" t="str">
        <f>IF(I743="","",IFERROR(VLOOKUP(I743,Gemeindeverzeichnis!$P$2:$Q$2188,2,FALSE),"Ort bitte manuell eintragen"))</f>
        <v/>
      </c>
      <c r="K743" s="15"/>
      <c r="L743" s="54"/>
      <c r="M743" s="54"/>
      <c r="N743" s="75"/>
      <c r="O743" s="54"/>
      <c r="P743" s="54" t="str">
        <f>IF(O743="","",IFERROR(VLOOKUP(O743,Gemeindeverzeichnis!$P$2:$Q$2188,2,FALSE),"Ort bitte manuell eintragen"))</f>
        <v/>
      </c>
      <c r="Q743" s="15"/>
      <c r="R743" s="20"/>
      <c r="S743" s="44"/>
      <c r="T743" s="20"/>
      <c r="U743" s="15"/>
      <c r="V743" s="55"/>
      <c r="W743" s="56"/>
      <c r="X743" s="56"/>
      <c r="Y743" s="15"/>
      <c r="Z743" s="57"/>
      <c r="AA743" s="15"/>
      <c r="AB743" s="58"/>
      <c r="AC743" s="54"/>
      <c r="AD743" s="15"/>
      <c r="AE743" s="20"/>
      <c r="AF743" s="20"/>
      <c r="AG743" s="16"/>
      <c r="AH743" s="59">
        <f t="shared" si="11"/>
        <v>1900</v>
      </c>
      <c r="AI743" s="59" t="str">
        <f>IF(Tabelle1[[#This Row],[Uhrzeit von]]="","",Tabelle1[[#This Row],[Uhrzeit bis]]-Tabelle1[[#This Row],[Uhrzeit von]])</f>
        <v/>
      </c>
    </row>
    <row r="744" spans="1:35" x14ac:dyDescent="0.25">
      <c r="A744" s="23" t="str">
        <f>IF(Tabelle1[[#This Row],[Unternehmen]]="","",A743+1)</f>
        <v/>
      </c>
      <c r="B7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4" s="15"/>
      <c r="D744" s="20"/>
      <c r="E744" s="54"/>
      <c r="F744" s="54"/>
      <c r="G744" s="20"/>
      <c r="H744" s="76"/>
      <c r="I744" s="54"/>
      <c r="J744" s="20" t="str">
        <f>IF(I744="","",IFERROR(VLOOKUP(I744,Gemeindeverzeichnis!$P$2:$Q$2188,2,FALSE),"Ort bitte manuell eintragen"))</f>
        <v/>
      </c>
      <c r="K744" s="15"/>
      <c r="L744" s="54"/>
      <c r="M744" s="54"/>
      <c r="N744" s="75"/>
      <c r="O744" s="54"/>
      <c r="P744" s="54" t="str">
        <f>IF(O744="","",IFERROR(VLOOKUP(O744,Gemeindeverzeichnis!$P$2:$Q$2188,2,FALSE),"Ort bitte manuell eintragen"))</f>
        <v/>
      </c>
      <c r="Q744" s="15"/>
      <c r="R744" s="20"/>
      <c r="S744" s="44"/>
      <c r="T744" s="20"/>
      <c r="U744" s="15"/>
      <c r="V744" s="55"/>
      <c r="W744" s="56"/>
      <c r="X744" s="56"/>
      <c r="Y744" s="15"/>
      <c r="Z744" s="57"/>
      <c r="AA744" s="15"/>
      <c r="AB744" s="58"/>
      <c r="AC744" s="54"/>
      <c r="AD744" s="15"/>
      <c r="AE744" s="20"/>
      <c r="AF744" s="20"/>
      <c r="AG744" s="16"/>
      <c r="AH744" s="59">
        <f t="shared" si="11"/>
        <v>1900</v>
      </c>
      <c r="AI744" s="59" t="str">
        <f>IF(Tabelle1[[#This Row],[Uhrzeit von]]="","",Tabelle1[[#This Row],[Uhrzeit bis]]-Tabelle1[[#This Row],[Uhrzeit von]])</f>
        <v/>
      </c>
    </row>
    <row r="745" spans="1:35" x14ac:dyDescent="0.25">
      <c r="A745" s="23" t="str">
        <f>IF(Tabelle1[[#This Row],[Unternehmen]]="","",A744+1)</f>
        <v/>
      </c>
      <c r="B7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5" s="15"/>
      <c r="D745" s="20"/>
      <c r="E745" s="54"/>
      <c r="F745" s="54"/>
      <c r="G745" s="20"/>
      <c r="H745" s="76"/>
      <c r="I745" s="54"/>
      <c r="J745" s="20" t="str">
        <f>IF(I745="","",IFERROR(VLOOKUP(I745,Gemeindeverzeichnis!$P$2:$Q$2188,2,FALSE),"Ort bitte manuell eintragen"))</f>
        <v/>
      </c>
      <c r="K745" s="15"/>
      <c r="L745" s="54"/>
      <c r="M745" s="54"/>
      <c r="N745" s="75"/>
      <c r="O745" s="54"/>
      <c r="P745" s="54" t="str">
        <f>IF(O745="","",IFERROR(VLOOKUP(O745,Gemeindeverzeichnis!$P$2:$Q$2188,2,FALSE),"Ort bitte manuell eintragen"))</f>
        <v/>
      </c>
      <c r="Q745" s="15"/>
      <c r="R745" s="20"/>
      <c r="S745" s="44"/>
      <c r="T745" s="20"/>
      <c r="U745" s="15"/>
      <c r="V745" s="55"/>
      <c r="W745" s="56"/>
      <c r="X745" s="56"/>
      <c r="Y745" s="15"/>
      <c r="Z745" s="57"/>
      <c r="AA745" s="15"/>
      <c r="AB745" s="58"/>
      <c r="AC745" s="54"/>
      <c r="AD745" s="15"/>
      <c r="AE745" s="20"/>
      <c r="AF745" s="20"/>
      <c r="AG745" s="16"/>
      <c r="AH745" s="59">
        <f t="shared" si="11"/>
        <v>1900</v>
      </c>
      <c r="AI745" s="59" t="str">
        <f>IF(Tabelle1[[#This Row],[Uhrzeit von]]="","",Tabelle1[[#This Row],[Uhrzeit bis]]-Tabelle1[[#This Row],[Uhrzeit von]])</f>
        <v/>
      </c>
    </row>
    <row r="746" spans="1:35" x14ac:dyDescent="0.25">
      <c r="A746" s="23" t="str">
        <f>IF(Tabelle1[[#This Row],[Unternehmen]]="","",A745+1)</f>
        <v/>
      </c>
      <c r="B7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6" s="15"/>
      <c r="D746" s="20"/>
      <c r="E746" s="54"/>
      <c r="F746" s="54"/>
      <c r="G746" s="20"/>
      <c r="H746" s="76"/>
      <c r="I746" s="54"/>
      <c r="J746" s="20" t="str">
        <f>IF(I746="","",IFERROR(VLOOKUP(I746,Gemeindeverzeichnis!$P$2:$Q$2188,2,FALSE),"Ort bitte manuell eintragen"))</f>
        <v/>
      </c>
      <c r="K746" s="15"/>
      <c r="L746" s="54"/>
      <c r="M746" s="54"/>
      <c r="N746" s="75"/>
      <c r="O746" s="54"/>
      <c r="P746" s="54" t="str">
        <f>IF(O746="","",IFERROR(VLOOKUP(O746,Gemeindeverzeichnis!$P$2:$Q$2188,2,FALSE),"Ort bitte manuell eintragen"))</f>
        <v/>
      </c>
      <c r="Q746" s="15"/>
      <c r="R746" s="20"/>
      <c r="S746" s="44"/>
      <c r="T746" s="20"/>
      <c r="U746" s="15"/>
      <c r="V746" s="55"/>
      <c r="W746" s="56"/>
      <c r="X746" s="56"/>
      <c r="Y746" s="15"/>
      <c r="Z746" s="57"/>
      <c r="AA746" s="15"/>
      <c r="AB746" s="58"/>
      <c r="AC746" s="54"/>
      <c r="AD746" s="15"/>
      <c r="AE746" s="20"/>
      <c r="AF746" s="20"/>
      <c r="AG746" s="16"/>
      <c r="AH746" s="59">
        <f t="shared" si="11"/>
        <v>1900</v>
      </c>
      <c r="AI746" s="59" t="str">
        <f>IF(Tabelle1[[#This Row],[Uhrzeit von]]="","",Tabelle1[[#This Row],[Uhrzeit bis]]-Tabelle1[[#This Row],[Uhrzeit von]])</f>
        <v/>
      </c>
    </row>
    <row r="747" spans="1:35" x14ac:dyDescent="0.25">
      <c r="A747" s="23" t="str">
        <f>IF(Tabelle1[[#This Row],[Unternehmen]]="","",A746+1)</f>
        <v/>
      </c>
      <c r="B7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7" s="15"/>
      <c r="D747" s="20"/>
      <c r="E747" s="54"/>
      <c r="F747" s="54"/>
      <c r="G747" s="20"/>
      <c r="H747" s="76"/>
      <c r="I747" s="54"/>
      <c r="J747" s="20" t="str">
        <f>IF(I747="","",IFERROR(VLOOKUP(I747,Gemeindeverzeichnis!$P$2:$Q$2188,2,FALSE),"Ort bitte manuell eintragen"))</f>
        <v/>
      </c>
      <c r="K747" s="15"/>
      <c r="L747" s="54"/>
      <c r="M747" s="54"/>
      <c r="N747" s="75"/>
      <c r="O747" s="54"/>
      <c r="P747" s="54" t="str">
        <f>IF(O747="","",IFERROR(VLOOKUP(O747,Gemeindeverzeichnis!$P$2:$Q$2188,2,FALSE),"Ort bitte manuell eintragen"))</f>
        <v/>
      </c>
      <c r="Q747" s="15"/>
      <c r="R747" s="20"/>
      <c r="S747" s="44"/>
      <c r="T747" s="20"/>
      <c r="U747" s="15"/>
      <c r="V747" s="55"/>
      <c r="W747" s="56"/>
      <c r="X747" s="56"/>
      <c r="Y747" s="15"/>
      <c r="Z747" s="57"/>
      <c r="AA747" s="15"/>
      <c r="AB747" s="58"/>
      <c r="AC747" s="54"/>
      <c r="AD747" s="15"/>
      <c r="AE747" s="20"/>
      <c r="AF747" s="20"/>
      <c r="AG747" s="16"/>
      <c r="AH747" s="59">
        <f t="shared" si="11"/>
        <v>1900</v>
      </c>
      <c r="AI747" s="59" t="str">
        <f>IF(Tabelle1[[#This Row],[Uhrzeit von]]="","",Tabelle1[[#This Row],[Uhrzeit bis]]-Tabelle1[[#This Row],[Uhrzeit von]])</f>
        <v/>
      </c>
    </row>
    <row r="748" spans="1:35" x14ac:dyDescent="0.25">
      <c r="A748" s="23" t="str">
        <f>IF(Tabelle1[[#This Row],[Unternehmen]]="","",A747+1)</f>
        <v/>
      </c>
      <c r="B7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8" s="15"/>
      <c r="D748" s="20"/>
      <c r="E748" s="54"/>
      <c r="F748" s="54"/>
      <c r="G748" s="20"/>
      <c r="H748" s="76"/>
      <c r="I748" s="54"/>
      <c r="J748" s="20" t="str">
        <f>IF(I748="","",IFERROR(VLOOKUP(I748,Gemeindeverzeichnis!$P$2:$Q$2188,2,FALSE),"Ort bitte manuell eintragen"))</f>
        <v/>
      </c>
      <c r="K748" s="15"/>
      <c r="L748" s="54"/>
      <c r="M748" s="54"/>
      <c r="N748" s="75"/>
      <c r="O748" s="54"/>
      <c r="P748" s="54" t="str">
        <f>IF(O748="","",IFERROR(VLOOKUP(O748,Gemeindeverzeichnis!$P$2:$Q$2188,2,FALSE),"Ort bitte manuell eintragen"))</f>
        <v/>
      </c>
      <c r="Q748" s="15"/>
      <c r="R748" s="20"/>
      <c r="S748" s="44"/>
      <c r="T748" s="20"/>
      <c r="U748" s="15"/>
      <c r="V748" s="55"/>
      <c r="W748" s="56"/>
      <c r="X748" s="56"/>
      <c r="Y748" s="15"/>
      <c r="Z748" s="57"/>
      <c r="AA748" s="15"/>
      <c r="AB748" s="58"/>
      <c r="AC748" s="54"/>
      <c r="AD748" s="15"/>
      <c r="AE748" s="20"/>
      <c r="AF748" s="20"/>
      <c r="AG748" s="16"/>
      <c r="AH748" s="59">
        <f t="shared" si="11"/>
        <v>1900</v>
      </c>
      <c r="AI748" s="59" t="str">
        <f>IF(Tabelle1[[#This Row],[Uhrzeit von]]="","",Tabelle1[[#This Row],[Uhrzeit bis]]-Tabelle1[[#This Row],[Uhrzeit von]])</f>
        <v/>
      </c>
    </row>
    <row r="749" spans="1:35" x14ac:dyDescent="0.25">
      <c r="A749" s="23" t="str">
        <f>IF(Tabelle1[[#This Row],[Unternehmen]]="","",A748+1)</f>
        <v/>
      </c>
      <c r="B7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49" s="15"/>
      <c r="D749" s="20"/>
      <c r="E749" s="54"/>
      <c r="F749" s="54"/>
      <c r="G749" s="20"/>
      <c r="H749" s="76"/>
      <c r="I749" s="54"/>
      <c r="J749" s="20" t="str">
        <f>IF(I749="","",IFERROR(VLOOKUP(I749,Gemeindeverzeichnis!$P$2:$Q$2188,2,FALSE),"Ort bitte manuell eintragen"))</f>
        <v/>
      </c>
      <c r="K749" s="15"/>
      <c r="L749" s="54"/>
      <c r="M749" s="54"/>
      <c r="N749" s="75"/>
      <c r="O749" s="54"/>
      <c r="P749" s="54" t="str">
        <f>IF(O749="","",IFERROR(VLOOKUP(O749,Gemeindeverzeichnis!$P$2:$Q$2188,2,FALSE),"Ort bitte manuell eintragen"))</f>
        <v/>
      </c>
      <c r="Q749" s="15"/>
      <c r="R749" s="20"/>
      <c r="S749" s="44"/>
      <c r="T749" s="20"/>
      <c r="U749" s="15"/>
      <c r="V749" s="55"/>
      <c r="W749" s="56"/>
      <c r="X749" s="56"/>
      <c r="Y749" s="15"/>
      <c r="Z749" s="57"/>
      <c r="AA749" s="15"/>
      <c r="AB749" s="58"/>
      <c r="AC749" s="54"/>
      <c r="AD749" s="15"/>
      <c r="AE749" s="20"/>
      <c r="AF749" s="20"/>
      <c r="AG749" s="16"/>
      <c r="AH749" s="59">
        <f t="shared" si="11"/>
        <v>1900</v>
      </c>
      <c r="AI749" s="59" t="str">
        <f>IF(Tabelle1[[#This Row],[Uhrzeit von]]="","",Tabelle1[[#This Row],[Uhrzeit bis]]-Tabelle1[[#This Row],[Uhrzeit von]])</f>
        <v/>
      </c>
    </row>
    <row r="750" spans="1:35" x14ac:dyDescent="0.25">
      <c r="A750" s="23" t="str">
        <f>IF(Tabelle1[[#This Row],[Unternehmen]]="","",A749+1)</f>
        <v/>
      </c>
      <c r="B7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0" s="15"/>
      <c r="D750" s="20"/>
      <c r="E750" s="54"/>
      <c r="F750" s="54"/>
      <c r="G750" s="20"/>
      <c r="H750" s="76"/>
      <c r="I750" s="54"/>
      <c r="J750" s="20" t="str">
        <f>IF(I750="","",IFERROR(VLOOKUP(I750,Gemeindeverzeichnis!$P$2:$Q$2188,2,FALSE),"Ort bitte manuell eintragen"))</f>
        <v/>
      </c>
      <c r="K750" s="15"/>
      <c r="L750" s="54"/>
      <c r="M750" s="54"/>
      <c r="N750" s="75"/>
      <c r="O750" s="54"/>
      <c r="P750" s="54" t="str">
        <f>IF(O750="","",IFERROR(VLOOKUP(O750,Gemeindeverzeichnis!$P$2:$Q$2188,2,FALSE),"Ort bitte manuell eintragen"))</f>
        <v/>
      </c>
      <c r="Q750" s="15"/>
      <c r="R750" s="20"/>
      <c r="S750" s="44"/>
      <c r="T750" s="20"/>
      <c r="U750" s="15"/>
      <c r="V750" s="55"/>
      <c r="W750" s="56"/>
      <c r="X750" s="56"/>
      <c r="Y750" s="15"/>
      <c r="Z750" s="57"/>
      <c r="AA750" s="15"/>
      <c r="AB750" s="58"/>
      <c r="AC750" s="54"/>
      <c r="AD750" s="15"/>
      <c r="AE750" s="20"/>
      <c r="AF750" s="20"/>
      <c r="AG750" s="16"/>
      <c r="AH750" s="59">
        <f t="shared" si="11"/>
        <v>1900</v>
      </c>
      <c r="AI750" s="59" t="str">
        <f>IF(Tabelle1[[#This Row],[Uhrzeit von]]="","",Tabelle1[[#This Row],[Uhrzeit bis]]-Tabelle1[[#This Row],[Uhrzeit von]])</f>
        <v/>
      </c>
    </row>
    <row r="751" spans="1:35" x14ac:dyDescent="0.25">
      <c r="A751" s="23" t="str">
        <f>IF(Tabelle1[[#This Row],[Unternehmen]]="","",A750+1)</f>
        <v/>
      </c>
      <c r="B7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1" s="15"/>
      <c r="D751" s="20"/>
      <c r="E751" s="54"/>
      <c r="F751" s="54"/>
      <c r="G751" s="20"/>
      <c r="H751" s="76"/>
      <c r="I751" s="54"/>
      <c r="J751" s="20" t="str">
        <f>IF(I751="","",IFERROR(VLOOKUP(I751,Gemeindeverzeichnis!$P$2:$Q$2188,2,FALSE),"Ort bitte manuell eintragen"))</f>
        <v/>
      </c>
      <c r="K751" s="15"/>
      <c r="L751" s="54"/>
      <c r="M751" s="54"/>
      <c r="N751" s="75"/>
      <c r="O751" s="54"/>
      <c r="P751" s="54" t="str">
        <f>IF(O751="","",IFERROR(VLOOKUP(O751,Gemeindeverzeichnis!$P$2:$Q$2188,2,FALSE),"Ort bitte manuell eintragen"))</f>
        <v/>
      </c>
      <c r="Q751" s="15"/>
      <c r="R751" s="20"/>
      <c r="S751" s="44"/>
      <c r="T751" s="20"/>
      <c r="U751" s="15"/>
      <c r="V751" s="55"/>
      <c r="W751" s="56"/>
      <c r="X751" s="56"/>
      <c r="Y751" s="15"/>
      <c r="Z751" s="57"/>
      <c r="AA751" s="15"/>
      <c r="AB751" s="58"/>
      <c r="AC751" s="54"/>
      <c r="AD751" s="15"/>
      <c r="AE751" s="20"/>
      <c r="AF751" s="20"/>
      <c r="AG751" s="16"/>
      <c r="AH751" s="59">
        <f t="shared" si="11"/>
        <v>1900</v>
      </c>
      <c r="AI751" s="59" t="str">
        <f>IF(Tabelle1[[#This Row],[Uhrzeit von]]="","",Tabelle1[[#This Row],[Uhrzeit bis]]-Tabelle1[[#This Row],[Uhrzeit von]])</f>
        <v/>
      </c>
    </row>
    <row r="752" spans="1:35" x14ac:dyDescent="0.25">
      <c r="A752" s="23" t="str">
        <f>IF(Tabelle1[[#This Row],[Unternehmen]]="","",A751+1)</f>
        <v/>
      </c>
      <c r="B7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2" s="15"/>
      <c r="D752" s="20"/>
      <c r="E752" s="54"/>
      <c r="F752" s="54"/>
      <c r="G752" s="20"/>
      <c r="H752" s="76"/>
      <c r="I752" s="54"/>
      <c r="J752" s="20" t="str">
        <f>IF(I752="","",IFERROR(VLOOKUP(I752,Gemeindeverzeichnis!$P$2:$Q$2188,2,FALSE),"Ort bitte manuell eintragen"))</f>
        <v/>
      </c>
      <c r="K752" s="15"/>
      <c r="L752" s="54"/>
      <c r="M752" s="54"/>
      <c r="N752" s="75"/>
      <c r="O752" s="54"/>
      <c r="P752" s="54" t="str">
        <f>IF(O752="","",IFERROR(VLOOKUP(O752,Gemeindeverzeichnis!$P$2:$Q$2188,2,FALSE),"Ort bitte manuell eintragen"))</f>
        <v/>
      </c>
      <c r="Q752" s="15"/>
      <c r="R752" s="20"/>
      <c r="S752" s="44"/>
      <c r="T752" s="20"/>
      <c r="U752" s="15"/>
      <c r="V752" s="55"/>
      <c r="W752" s="56"/>
      <c r="X752" s="56"/>
      <c r="Y752" s="15"/>
      <c r="Z752" s="57"/>
      <c r="AA752" s="15"/>
      <c r="AB752" s="58"/>
      <c r="AC752" s="54"/>
      <c r="AD752" s="15"/>
      <c r="AE752" s="20"/>
      <c r="AF752" s="20"/>
      <c r="AG752" s="16"/>
      <c r="AH752" s="59">
        <f t="shared" si="11"/>
        <v>1900</v>
      </c>
      <c r="AI752" s="59" t="str">
        <f>IF(Tabelle1[[#This Row],[Uhrzeit von]]="","",Tabelle1[[#This Row],[Uhrzeit bis]]-Tabelle1[[#This Row],[Uhrzeit von]])</f>
        <v/>
      </c>
    </row>
    <row r="753" spans="1:35" x14ac:dyDescent="0.25">
      <c r="A753" s="23" t="str">
        <f>IF(Tabelle1[[#This Row],[Unternehmen]]="","",A752+1)</f>
        <v/>
      </c>
      <c r="B7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3" s="15"/>
      <c r="D753" s="20"/>
      <c r="E753" s="54"/>
      <c r="F753" s="54"/>
      <c r="G753" s="20"/>
      <c r="H753" s="76"/>
      <c r="I753" s="54"/>
      <c r="J753" s="20" t="str">
        <f>IF(I753="","",IFERROR(VLOOKUP(I753,Gemeindeverzeichnis!$P$2:$Q$2188,2,FALSE),"Ort bitte manuell eintragen"))</f>
        <v/>
      </c>
      <c r="K753" s="15"/>
      <c r="L753" s="54"/>
      <c r="M753" s="54"/>
      <c r="N753" s="75"/>
      <c r="O753" s="54"/>
      <c r="P753" s="54" t="str">
        <f>IF(O753="","",IFERROR(VLOOKUP(O753,Gemeindeverzeichnis!$P$2:$Q$2188,2,FALSE),"Ort bitte manuell eintragen"))</f>
        <v/>
      </c>
      <c r="Q753" s="15"/>
      <c r="R753" s="20"/>
      <c r="S753" s="44"/>
      <c r="T753" s="20"/>
      <c r="U753" s="15"/>
      <c r="V753" s="55"/>
      <c r="W753" s="56"/>
      <c r="X753" s="56"/>
      <c r="Y753" s="15"/>
      <c r="Z753" s="57"/>
      <c r="AA753" s="15"/>
      <c r="AB753" s="58"/>
      <c r="AC753" s="54"/>
      <c r="AD753" s="15"/>
      <c r="AE753" s="20"/>
      <c r="AF753" s="20"/>
      <c r="AG753" s="16"/>
      <c r="AH753" s="59">
        <f t="shared" si="11"/>
        <v>1900</v>
      </c>
      <c r="AI753" s="59" t="str">
        <f>IF(Tabelle1[[#This Row],[Uhrzeit von]]="","",Tabelle1[[#This Row],[Uhrzeit bis]]-Tabelle1[[#This Row],[Uhrzeit von]])</f>
        <v/>
      </c>
    </row>
    <row r="754" spans="1:35" x14ac:dyDescent="0.25">
      <c r="A754" s="23" t="str">
        <f>IF(Tabelle1[[#This Row],[Unternehmen]]="","",A753+1)</f>
        <v/>
      </c>
      <c r="B7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4" s="15"/>
      <c r="D754" s="20"/>
      <c r="E754" s="54"/>
      <c r="F754" s="54"/>
      <c r="G754" s="20"/>
      <c r="H754" s="76"/>
      <c r="I754" s="54"/>
      <c r="J754" s="20" t="str">
        <f>IF(I754="","",IFERROR(VLOOKUP(I754,Gemeindeverzeichnis!$P$2:$Q$2188,2,FALSE),"Ort bitte manuell eintragen"))</f>
        <v/>
      </c>
      <c r="K754" s="15"/>
      <c r="L754" s="54"/>
      <c r="M754" s="54"/>
      <c r="N754" s="75"/>
      <c r="O754" s="54"/>
      <c r="P754" s="54" t="str">
        <f>IF(O754="","",IFERROR(VLOOKUP(O754,Gemeindeverzeichnis!$P$2:$Q$2188,2,FALSE),"Ort bitte manuell eintragen"))</f>
        <v/>
      </c>
      <c r="Q754" s="15"/>
      <c r="R754" s="20"/>
      <c r="S754" s="44"/>
      <c r="T754" s="20"/>
      <c r="U754" s="15"/>
      <c r="V754" s="55"/>
      <c r="W754" s="56"/>
      <c r="X754" s="56"/>
      <c r="Y754" s="15"/>
      <c r="Z754" s="57"/>
      <c r="AA754" s="15"/>
      <c r="AB754" s="58"/>
      <c r="AC754" s="54"/>
      <c r="AD754" s="15"/>
      <c r="AE754" s="20"/>
      <c r="AF754" s="20"/>
      <c r="AG754" s="16"/>
      <c r="AH754" s="59">
        <f t="shared" si="11"/>
        <v>1900</v>
      </c>
      <c r="AI754" s="59" t="str">
        <f>IF(Tabelle1[[#This Row],[Uhrzeit von]]="","",Tabelle1[[#This Row],[Uhrzeit bis]]-Tabelle1[[#This Row],[Uhrzeit von]])</f>
        <v/>
      </c>
    </row>
    <row r="755" spans="1:35" x14ac:dyDescent="0.25">
      <c r="A755" s="23" t="str">
        <f>IF(Tabelle1[[#This Row],[Unternehmen]]="","",A754+1)</f>
        <v/>
      </c>
      <c r="B7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5" s="15"/>
      <c r="D755" s="20"/>
      <c r="E755" s="54"/>
      <c r="F755" s="54"/>
      <c r="G755" s="20"/>
      <c r="H755" s="76"/>
      <c r="I755" s="54"/>
      <c r="J755" s="20" t="str">
        <f>IF(I755="","",IFERROR(VLOOKUP(I755,Gemeindeverzeichnis!$P$2:$Q$2188,2,FALSE),"Ort bitte manuell eintragen"))</f>
        <v/>
      </c>
      <c r="K755" s="15"/>
      <c r="L755" s="54"/>
      <c r="M755" s="54"/>
      <c r="N755" s="75"/>
      <c r="O755" s="54"/>
      <c r="P755" s="54" t="str">
        <f>IF(O755="","",IFERROR(VLOOKUP(O755,Gemeindeverzeichnis!$P$2:$Q$2188,2,FALSE),"Ort bitte manuell eintragen"))</f>
        <v/>
      </c>
      <c r="Q755" s="15"/>
      <c r="R755" s="20"/>
      <c r="S755" s="44"/>
      <c r="T755" s="20"/>
      <c r="U755" s="15"/>
      <c r="V755" s="55"/>
      <c r="W755" s="56"/>
      <c r="X755" s="56"/>
      <c r="Y755" s="15"/>
      <c r="Z755" s="57"/>
      <c r="AA755" s="15"/>
      <c r="AB755" s="58"/>
      <c r="AC755" s="54"/>
      <c r="AD755" s="15"/>
      <c r="AE755" s="20"/>
      <c r="AF755" s="20"/>
      <c r="AG755" s="16"/>
      <c r="AH755" s="59">
        <f t="shared" si="11"/>
        <v>1900</v>
      </c>
      <c r="AI755" s="59" t="str">
        <f>IF(Tabelle1[[#This Row],[Uhrzeit von]]="","",Tabelle1[[#This Row],[Uhrzeit bis]]-Tabelle1[[#This Row],[Uhrzeit von]])</f>
        <v/>
      </c>
    </row>
    <row r="756" spans="1:35" x14ac:dyDescent="0.25">
      <c r="A756" s="23" t="str">
        <f>IF(Tabelle1[[#This Row],[Unternehmen]]="","",A755+1)</f>
        <v/>
      </c>
      <c r="B7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6" s="15"/>
      <c r="D756" s="20"/>
      <c r="E756" s="54"/>
      <c r="F756" s="54"/>
      <c r="G756" s="20"/>
      <c r="H756" s="76"/>
      <c r="I756" s="54"/>
      <c r="J756" s="20" t="str">
        <f>IF(I756="","",IFERROR(VLOOKUP(I756,Gemeindeverzeichnis!$P$2:$Q$2188,2,FALSE),"Ort bitte manuell eintragen"))</f>
        <v/>
      </c>
      <c r="K756" s="15"/>
      <c r="L756" s="54"/>
      <c r="M756" s="54"/>
      <c r="N756" s="75"/>
      <c r="O756" s="54"/>
      <c r="P756" s="54" t="str">
        <f>IF(O756="","",IFERROR(VLOOKUP(O756,Gemeindeverzeichnis!$P$2:$Q$2188,2,FALSE),"Ort bitte manuell eintragen"))</f>
        <v/>
      </c>
      <c r="Q756" s="15"/>
      <c r="R756" s="20"/>
      <c r="S756" s="44"/>
      <c r="T756" s="20"/>
      <c r="U756" s="15"/>
      <c r="V756" s="55"/>
      <c r="W756" s="56"/>
      <c r="X756" s="56"/>
      <c r="Y756" s="15"/>
      <c r="Z756" s="57"/>
      <c r="AA756" s="15"/>
      <c r="AB756" s="58"/>
      <c r="AC756" s="54"/>
      <c r="AD756" s="15"/>
      <c r="AE756" s="20"/>
      <c r="AF756" s="20"/>
      <c r="AG756" s="16"/>
      <c r="AH756" s="59">
        <f t="shared" si="11"/>
        <v>1900</v>
      </c>
      <c r="AI756" s="59" t="str">
        <f>IF(Tabelle1[[#This Row],[Uhrzeit von]]="","",Tabelle1[[#This Row],[Uhrzeit bis]]-Tabelle1[[#This Row],[Uhrzeit von]])</f>
        <v/>
      </c>
    </row>
    <row r="757" spans="1:35" x14ac:dyDescent="0.25">
      <c r="A757" s="23" t="str">
        <f>IF(Tabelle1[[#This Row],[Unternehmen]]="","",A756+1)</f>
        <v/>
      </c>
      <c r="B7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7" s="15"/>
      <c r="D757" s="20"/>
      <c r="E757" s="54"/>
      <c r="F757" s="54"/>
      <c r="G757" s="20"/>
      <c r="H757" s="76"/>
      <c r="I757" s="54"/>
      <c r="J757" s="20" t="str">
        <f>IF(I757="","",IFERROR(VLOOKUP(I757,Gemeindeverzeichnis!$P$2:$Q$2188,2,FALSE),"Ort bitte manuell eintragen"))</f>
        <v/>
      </c>
      <c r="K757" s="15"/>
      <c r="L757" s="54"/>
      <c r="M757" s="54"/>
      <c r="N757" s="75"/>
      <c r="O757" s="54"/>
      <c r="P757" s="54" t="str">
        <f>IF(O757="","",IFERROR(VLOOKUP(O757,Gemeindeverzeichnis!$P$2:$Q$2188,2,FALSE),"Ort bitte manuell eintragen"))</f>
        <v/>
      </c>
      <c r="Q757" s="15"/>
      <c r="R757" s="20"/>
      <c r="S757" s="44"/>
      <c r="T757" s="20"/>
      <c r="U757" s="15"/>
      <c r="V757" s="55"/>
      <c r="W757" s="56"/>
      <c r="X757" s="56"/>
      <c r="Y757" s="15"/>
      <c r="Z757" s="57"/>
      <c r="AA757" s="15"/>
      <c r="AB757" s="58"/>
      <c r="AC757" s="54"/>
      <c r="AD757" s="15"/>
      <c r="AE757" s="20"/>
      <c r="AF757" s="20"/>
      <c r="AG757" s="16"/>
      <c r="AH757" s="59">
        <f t="shared" si="11"/>
        <v>1900</v>
      </c>
      <c r="AI757" s="59" t="str">
        <f>IF(Tabelle1[[#This Row],[Uhrzeit von]]="","",Tabelle1[[#This Row],[Uhrzeit bis]]-Tabelle1[[#This Row],[Uhrzeit von]])</f>
        <v/>
      </c>
    </row>
    <row r="758" spans="1:35" x14ac:dyDescent="0.25">
      <c r="A758" s="23" t="str">
        <f>IF(Tabelle1[[#This Row],[Unternehmen]]="","",A757+1)</f>
        <v/>
      </c>
      <c r="B7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8" s="15"/>
      <c r="D758" s="20"/>
      <c r="E758" s="54"/>
      <c r="F758" s="54"/>
      <c r="G758" s="20"/>
      <c r="H758" s="76"/>
      <c r="I758" s="54"/>
      <c r="J758" s="20" t="str">
        <f>IF(I758="","",IFERROR(VLOOKUP(I758,Gemeindeverzeichnis!$P$2:$Q$2188,2,FALSE),"Ort bitte manuell eintragen"))</f>
        <v/>
      </c>
      <c r="K758" s="15"/>
      <c r="L758" s="54"/>
      <c r="M758" s="54"/>
      <c r="N758" s="75"/>
      <c r="O758" s="54"/>
      <c r="P758" s="54" t="str">
        <f>IF(O758="","",IFERROR(VLOOKUP(O758,Gemeindeverzeichnis!$P$2:$Q$2188,2,FALSE),"Ort bitte manuell eintragen"))</f>
        <v/>
      </c>
      <c r="Q758" s="15"/>
      <c r="R758" s="20"/>
      <c r="S758" s="44"/>
      <c r="T758" s="20"/>
      <c r="U758" s="15"/>
      <c r="V758" s="55"/>
      <c r="W758" s="56"/>
      <c r="X758" s="56"/>
      <c r="Y758" s="15"/>
      <c r="Z758" s="57"/>
      <c r="AA758" s="15"/>
      <c r="AB758" s="58"/>
      <c r="AC758" s="54"/>
      <c r="AD758" s="15"/>
      <c r="AE758" s="20"/>
      <c r="AF758" s="20"/>
      <c r="AG758" s="16"/>
      <c r="AH758" s="59">
        <f t="shared" si="11"/>
        <v>1900</v>
      </c>
      <c r="AI758" s="59" t="str">
        <f>IF(Tabelle1[[#This Row],[Uhrzeit von]]="","",Tabelle1[[#This Row],[Uhrzeit bis]]-Tabelle1[[#This Row],[Uhrzeit von]])</f>
        <v/>
      </c>
    </row>
    <row r="759" spans="1:35" x14ac:dyDescent="0.25">
      <c r="A759" s="23" t="str">
        <f>IF(Tabelle1[[#This Row],[Unternehmen]]="","",A758+1)</f>
        <v/>
      </c>
      <c r="B7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59" s="15"/>
      <c r="D759" s="20"/>
      <c r="E759" s="54"/>
      <c r="F759" s="54"/>
      <c r="G759" s="20"/>
      <c r="H759" s="76"/>
      <c r="I759" s="54"/>
      <c r="J759" s="20" t="str">
        <f>IF(I759="","",IFERROR(VLOOKUP(I759,Gemeindeverzeichnis!$P$2:$Q$2188,2,FALSE),"Ort bitte manuell eintragen"))</f>
        <v/>
      </c>
      <c r="K759" s="15"/>
      <c r="L759" s="54"/>
      <c r="M759" s="54"/>
      <c r="N759" s="75"/>
      <c r="O759" s="54"/>
      <c r="P759" s="54" t="str">
        <f>IF(O759="","",IFERROR(VLOOKUP(O759,Gemeindeverzeichnis!$P$2:$Q$2188,2,FALSE),"Ort bitte manuell eintragen"))</f>
        <v/>
      </c>
      <c r="Q759" s="15"/>
      <c r="R759" s="20"/>
      <c r="S759" s="44"/>
      <c r="T759" s="20"/>
      <c r="U759" s="15"/>
      <c r="V759" s="55"/>
      <c r="W759" s="56"/>
      <c r="X759" s="56"/>
      <c r="Y759" s="15"/>
      <c r="Z759" s="57"/>
      <c r="AA759" s="15"/>
      <c r="AB759" s="58"/>
      <c r="AC759" s="54"/>
      <c r="AD759" s="15"/>
      <c r="AE759" s="20"/>
      <c r="AF759" s="20"/>
      <c r="AG759" s="16"/>
      <c r="AH759" s="59">
        <f t="shared" si="11"/>
        <v>1900</v>
      </c>
      <c r="AI759" s="59" t="str">
        <f>IF(Tabelle1[[#This Row],[Uhrzeit von]]="","",Tabelle1[[#This Row],[Uhrzeit bis]]-Tabelle1[[#This Row],[Uhrzeit von]])</f>
        <v/>
      </c>
    </row>
    <row r="760" spans="1:35" x14ac:dyDescent="0.25">
      <c r="A760" s="23" t="str">
        <f>IF(Tabelle1[[#This Row],[Unternehmen]]="","",A759+1)</f>
        <v/>
      </c>
      <c r="B7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0" s="15"/>
      <c r="D760" s="20"/>
      <c r="E760" s="54"/>
      <c r="F760" s="54"/>
      <c r="G760" s="20"/>
      <c r="H760" s="76"/>
      <c r="I760" s="54"/>
      <c r="J760" s="20" t="str">
        <f>IF(I760="","",IFERROR(VLOOKUP(I760,Gemeindeverzeichnis!$P$2:$Q$2188,2,FALSE),"Ort bitte manuell eintragen"))</f>
        <v/>
      </c>
      <c r="K760" s="15"/>
      <c r="L760" s="54"/>
      <c r="M760" s="54"/>
      <c r="N760" s="75"/>
      <c r="O760" s="54"/>
      <c r="P760" s="54" t="str">
        <f>IF(O760="","",IFERROR(VLOOKUP(O760,Gemeindeverzeichnis!$P$2:$Q$2188,2,FALSE),"Ort bitte manuell eintragen"))</f>
        <v/>
      </c>
      <c r="Q760" s="15"/>
      <c r="R760" s="20"/>
      <c r="S760" s="44"/>
      <c r="T760" s="20"/>
      <c r="U760" s="15"/>
      <c r="V760" s="55"/>
      <c r="W760" s="56"/>
      <c r="X760" s="56"/>
      <c r="Y760" s="15"/>
      <c r="Z760" s="57"/>
      <c r="AA760" s="15"/>
      <c r="AB760" s="58"/>
      <c r="AC760" s="54"/>
      <c r="AD760" s="15"/>
      <c r="AE760" s="20"/>
      <c r="AF760" s="20"/>
      <c r="AG760" s="16"/>
      <c r="AH760" s="59">
        <f t="shared" si="11"/>
        <v>1900</v>
      </c>
      <c r="AI760" s="59" t="str">
        <f>IF(Tabelle1[[#This Row],[Uhrzeit von]]="","",Tabelle1[[#This Row],[Uhrzeit bis]]-Tabelle1[[#This Row],[Uhrzeit von]])</f>
        <v/>
      </c>
    </row>
    <row r="761" spans="1:35" x14ac:dyDescent="0.25">
      <c r="A761" s="23" t="str">
        <f>IF(Tabelle1[[#This Row],[Unternehmen]]="","",A760+1)</f>
        <v/>
      </c>
      <c r="B7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1" s="15"/>
      <c r="D761" s="20"/>
      <c r="E761" s="54"/>
      <c r="F761" s="54"/>
      <c r="G761" s="20"/>
      <c r="H761" s="76"/>
      <c r="I761" s="54"/>
      <c r="J761" s="20" t="str">
        <f>IF(I761="","",IFERROR(VLOOKUP(I761,Gemeindeverzeichnis!$P$2:$Q$2188,2,FALSE),"Ort bitte manuell eintragen"))</f>
        <v/>
      </c>
      <c r="K761" s="15"/>
      <c r="L761" s="54"/>
      <c r="M761" s="54"/>
      <c r="N761" s="75"/>
      <c r="O761" s="54"/>
      <c r="P761" s="54" t="str">
        <f>IF(O761="","",IFERROR(VLOOKUP(O761,Gemeindeverzeichnis!$P$2:$Q$2188,2,FALSE),"Ort bitte manuell eintragen"))</f>
        <v/>
      </c>
      <c r="Q761" s="15"/>
      <c r="R761" s="20"/>
      <c r="S761" s="44"/>
      <c r="T761" s="20"/>
      <c r="U761" s="15"/>
      <c r="V761" s="55"/>
      <c r="W761" s="56"/>
      <c r="X761" s="56"/>
      <c r="Y761" s="15"/>
      <c r="Z761" s="57"/>
      <c r="AA761" s="15"/>
      <c r="AB761" s="58"/>
      <c r="AC761" s="54"/>
      <c r="AD761" s="15"/>
      <c r="AE761" s="20"/>
      <c r="AF761" s="20"/>
      <c r="AG761" s="16"/>
      <c r="AH761" s="59">
        <f t="shared" si="11"/>
        <v>1900</v>
      </c>
      <c r="AI761" s="59" t="str">
        <f>IF(Tabelle1[[#This Row],[Uhrzeit von]]="","",Tabelle1[[#This Row],[Uhrzeit bis]]-Tabelle1[[#This Row],[Uhrzeit von]])</f>
        <v/>
      </c>
    </row>
    <row r="762" spans="1:35" x14ac:dyDescent="0.25">
      <c r="A762" s="23" t="str">
        <f>IF(Tabelle1[[#This Row],[Unternehmen]]="","",A761+1)</f>
        <v/>
      </c>
      <c r="B7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2" s="15"/>
      <c r="D762" s="20"/>
      <c r="E762" s="54"/>
      <c r="F762" s="54"/>
      <c r="G762" s="20"/>
      <c r="H762" s="76"/>
      <c r="I762" s="54"/>
      <c r="J762" s="20" t="str">
        <f>IF(I762="","",IFERROR(VLOOKUP(I762,Gemeindeverzeichnis!$P$2:$Q$2188,2,FALSE),"Ort bitte manuell eintragen"))</f>
        <v/>
      </c>
      <c r="K762" s="15"/>
      <c r="L762" s="54"/>
      <c r="M762" s="54"/>
      <c r="N762" s="75"/>
      <c r="O762" s="54"/>
      <c r="P762" s="54" t="str">
        <f>IF(O762="","",IFERROR(VLOOKUP(O762,Gemeindeverzeichnis!$P$2:$Q$2188,2,FALSE),"Ort bitte manuell eintragen"))</f>
        <v/>
      </c>
      <c r="Q762" s="15"/>
      <c r="R762" s="20"/>
      <c r="S762" s="44"/>
      <c r="T762" s="20"/>
      <c r="U762" s="15"/>
      <c r="V762" s="55"/>
      <c r="W762" s="56"/>
      <c r="X762" s="56"/>
      <c r="Y762" s="15"/>
      <c r="Z762" s="57"/>
      <c r="AA762" s="15"/>
      <c r="AB762" s="58"/>
      <c r="AC762" s="54"/>
      <c r="AD762" s="15"/>
      <c r="AE762" s="20"/>
      <c r="AF762" s="20"/>
      <c r="AG762" s="16"/>
      <c r="AH762" s="59">
        <f t="shared" si="11"/>
        <v>1900</v>
      </c>
      <c r="AI762" s="59" t="str">
        <f>IF(Tabelle1[[#This Row],[Uhrzeit von]]="","",Tabelle1[[#This Row],[Uhrzeit bis]]-Tabelle1[[#This Row],[Uhrzeit von]])</f>
        <v/>
      </c>
    </row>
    <row r="763" spans="1:35" x14ac:dyDescent="0.25">
      <c r="A763" s="23" t="str">
        <f>IF(Tabelle1[[#This Row],[Unternehmen]]="","",A762+1)</f>
        <v/>
      </c>
      <c r="B7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3" s="15"/>
      <c r="D763" s="20"/>
      <c r="E763" s="54"/>
      <c r="F763" s="54"/>
      <c r="G763" s="20"/>
      <c r="H763" s="76"/>
      <c r="I763" s="54"/>
      <c r="J763" s="20" t="str">
        <f>IF(I763="","",IFERROR(VLOOKUP(I763,Gemeindeverzeichnis!$P$2:$Q$2188,2,FALSE),"Ort bitte manuell eintragen"))</f>
        <v/>
      </c>
      <c r="K763" s="15"/>
      <c r="L763" s="54"/>
      <c r="M763" s="54"/>
      <c r="N763" s="75"/>
      <c r="O763" s="54"/>
      <c r="P763" s="54" t="str">
        <f>IF(O763="","",IFERROR(VLOOKUP(O763,Gemeindeverzeichnis!$P$2:$Q$2188,2,FALSE),"Ort bitte manuell eintragen"))</f>
        <v/>
      </c>
      <c r="Q763" s="15"/>
      <c r="R763" s="20"/>
      <c r="S763" s="44"/>
      <c r="T763" s="20"/>
      <c r="U763" s="15"/>
      <c r="V763" s="55"/>
      <c r="W763" s="56"/>
      <c r="X763" s="56"/>
      <c r="Y763" s="15"/>
      <c r="Z763" s="57"/>
      <c r="AA763" s="15"/>
      <c r="AB763" s="58"/>
      <c r="AC763" s="54"/>
      <c r="AD763" s="15"/>
      <c r="AE763" s="20"/>
      <c r="AF763" s="20"/>
      <c r="AG763" s="16"/>
      <c r="AH763" s="59">
        <f t="shared" si="11"/>
        <v>1900</v>
      </c>
      <c r="AI763" s="59" t="str">
        <f>IF(Tabelle1[[#This Row],[Uhrzeit von]]="","",Tabelle1[[#This Row],[Uhrzeit bis]]-Tabelle1[[#This Row],[Uhrzeit von]])</f>
        <v/>
      </c>
    </row>
    <row r="764" spans="1:35" x14ac:dyDescent="0.25">
      <c r="A764" s="23" t="str">
        <f>IF(Tabelle1[[#This Row],[Unternehmen]]="","",A763+1)</f>
        <v/>
      </c>
      <c r="B7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4" s="15"/>
      <c r="D764" s="20"/>
      <c r="E764" s="54"/>
      <c r="F764" s="54"/>
      <c r="G764" s="20"/>
      <c r="H764" s="76"/>
      <c r="I764" s="54"/>
      <c r="J764" s="20" t="str">
        <f>IF(I764="","",IFERROR(VLOOKUP(I764,Gemeindeverzeichnis!$P$2:$Q$2188,2,FALSE),"Ort bitte manuell eintragen"))</f>
        <v/>
      </c>
      <c r="K764" s="15"/>
      <c r="L764" s="54"/>
      <c r="M764" s="54"/>
      <c r="N764" s="75"/>
      <c r="O764" s="54"/>
      <c r="P764" s="54" t="str">
        <f>IF(O764="","",IFERROR(VLOOKUP(O764,Gemeindeverzeichnis!$P$2:$Q$2188,2,FALSE),"Ort bitte manuell eintragen"))</f>
        <v/>
      </c>
      <c r="Q764" s="15"/>
      <c r="R764" s="20"/>
      <c r="S764" s="44"/>
      <c r="T764" s="20"/>
      <c r="U764" s="15"/>
      <c r="V764" s="55"/>
      <c r="W764" s="56"/>
      <c r="X764" s="56"/>
      <c r="Y764" s="15"/>
      <c r="Z764" s="57"/>
      <c r="AA764" s="15"/>
      <c r="AB764" s="58"/>
      <c r="AC764" s="54"/>
      <c r="AD764" s="15"/>
      <c r="AE764" s="20"/>
      <c r="AF764" s="20"/>
      <c r="AG764" s="16"/>
      <c r="AH764" s="59">
        <f t="shared" si="11"/>
        <v>1900</v>
      </c>
      <c r="AI764" s="59" t="str">
        <f>IF(Tabelle1[[#This Row],[Uhrzeit von]]="","",Tabelle1[[#This Row],[Uhrzeit bis]]-Tabelle1[[#This Row],[Uhrzeit von]])</f>
        <v/>
      </c>
    </row>
    <row r="765" spans="1:35" x14ac:dyDescent="0.25">
      <c r="A765" s="23" t="str">
        <f>IF(Tabelle1[[#This Row],[Unternehmen]]="","",A764+1)</f>
        <v/>
      </c>
      <c r="B7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5" s="15"/>
      <c r="D765" s="20"/>
      <c r="E765" s="54"/>
      <c r="F765" s="54"/>
      <c r="G765" s="20"/>
      <c r="H765" s="76"/>
      <c r="I765" s="54"/>
      <c r="J765" s="20" t="str">
        <f>IF(I765="","",IFERROR(VLOOKUP(I765,Gemeindeverzeichnis!$P$2:$Q$2188,2,FALSE),"Ort bitte manuell eintragen"))</f>
        <v/>
      </c>
      <c r="K765" s="15"/>
      <c r="L765" s="54"/>
      <c r="M765" s="54"/>
      <c r="N765" s="75"/>
      <c r="O765" s="54"/>
      <c r="P765" s="54" t="str">
        <f>IF(O765="","",IFERROR(VLOOKUP(O765,Gemeindeverzeichnis!$P$2:$Q$2188,2,FALSE),"Ort bitte manuell eintragen"))</f>
        <v/>
      </c>
      <c r="Q765" s="15"/>
      <c r="R765" s="20"/>
      <c r="S765" s="44"/>
      <c r="T765" s="20"/>
      <c r="U765" s="15"/>
      <c r="V765" s="55"/>
      <c r="W765" s="56"/>
      <c r="X765" s="56"/>
      <c r="Y765" s="15"/>
      <c r="Z765" s="57"/>
      <c r="AA765" s="15"/>
      <c r="AB765" s="58"/>
      <c r="AC765" s="54"/>
      <c r="AD765" s="15"/>
      <c r="AE765" s="20"/>
      <c r="AF765" s="20"/>
      <c r="AG765" s="16"/>
      <c r="AH765" s="59">
        <f t="shared" si="11"/>
        <v>1900</v>
      </c>
      <c r="AI765" s="59" t="str">
        <f>IF(Tabelle1[[#This Row],[Uhrzeit von]]="","",Tabelle1[[#This Row],[Uhrzeit bis]]-Tabelle1[[#This Row],[Uhrzeit von]])</f>
        <v/>
      </c>
    </row>
    <row r="766" spans="1:35" x14ac:dyDescent="0.25">
      <c r="A766" s="23" t="str">
        <f>IF(Tabelle1[[#This Row],[Unternehmen]]="","",A765+1)</f>
        <v/>
      </c>
      <c r="B7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6" s="15"/>
      <c r="D766" s="20"/>
      <c r="E766" s="54"/>
      <c r="F766" s="54"/>
      <c r="G766" s="20"/>
      <c r="H766" s="76"/>
      <c r="I766" s="54"/>
      <c r="J766" s="20" t="str">
        <f>IF(I766="","",IFERROR(VLOOKUP(I766,Gemeindeverzeichnis!$P$2:$Q$2188,2,FALSE),"Ort bitte manuell eintragen"))</f>
        <v/>
      </c>
      <c r="K766" s="15"/>
      <c r="L766" s="54"/>
      <c r="M766" s="54"/>
      <c r="N766" s="75"/>
      <c r="O766" s="54"/>
      <c r="P766" s="54" t="str">
        <f>IF(O766="","",IFERROR(VLOOKUP(O766,Gemeindeverzeichnis!$P$2:$Q$2188,2,FALSE),"Ort bitte manuell eintragen"))</f>
        <v/>
      </c>
      <c r="Q766" s="15"/>
      <c r="R766" s="20"/>
      <c r="S766" s="44"/>
      <c r="T766" s="20"/>
      <c r="U766" s="15"/>
      <c r="V766" s="55"/>
      <c r="W766" s="56"/>
      <c r="X766" s="56"/>
      <c r="Y766" s="15"/>
      <c r="Z766" s="57"/>
      <c r="AA766" s="15"/>
      <c r="AB766" s="58"/>
      <c r="AC766" s="54"/>
      <c r="AD766" s="15"/>
      <c r="AE766" s="20"/>
      <c r="AF766" s="20"/>
      <c r="AG766" s="16"/>
      <c r="AH766" s="59">
        <f t="shared" si="11"/>
        <v>1900</v>
      </c>
      <c r="AI766" s="59" t="str">
        <f>IF(Tabelle1[[#This Row],[Uhrzeit von]]="","",Tabelle1[[#This Row],[Uhrzeit bis]]-Tabelle1[[#This Row],[Uhrzeit von]])</f>
        <v/>
      </c>
    </row>
    <row r="767" spans="1:35" x14ac:dyDescent="0.25">
      <c r="A767" s="23" t="str">
        <f>IF(Tabelle1[[#This Row],[Unternehmen]]="","",A766+1)</f>
        <v/>
      </c>
      <c r="B7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7" s="15"/>
      <c r="D767" s="20"/>
      <c r="E767" s="54"/>
      <c r="F767" s="54"/>
      <c r="G767" s="20"/>
      <c r="H767" s="76"/>
      <c r="I767" s="54"/>
      <c r="J767" s="20" t="str">
        <f>IF(I767="","",IFERROR(VLOOKUP(I767,Gemeindeverzeichnis!$P$2:$Q$2188,2,FALSE),"Ort bitte manuell eintragen"))</f>
        <v/>
      </c>
      <c r="K767" s="15"/>
      <c r="L767" s="54"/>
      <c r="M767" s="54"/>
      <c r="N767" s="75"/>
      <c r="O767" s="54"/>
      <c r="P767" s="54" t="str">
        <f>IF(O767="","",IFERROR(VLOOKUP(O767,Gemeindeverzeichnis!$P$2:$Q$2188,2,FALSE),"Ort bitte manuell eintragen"))</f>
        <v/>
      </c>
      <c r="Q767" s="15"/>
      <c r="R767" s="20"/>
      <c r="S767" s="44"/>
      <c r="T767" s="20"/>
      <c r="U767" s="15"/>
      <c r="V767" s="55"/>
      <c r="W767" s="56"/>
      <c r="X767" s="56"/>
      <c r="Y767" s="15"/>
      <c r="Z767" s="57"/>
      <c r="AA767" s="15"/>
      <c r="AB767" s="58"/>
      <c r="AC767" s="54"/>
      <c r="AD767" s="15"/>
      <c r="AE767" s="20"/>
      <c r="AF767" s="20"/>
      <c r="AG767" s="16"/>
      <c r="AH767" s="59">
        <f t="shared" si="11"/>
        <v>1900</v>
      </c>
      <c r="AI767" s="59" t="str">
        <f>IF(Tabelle1[[#This Row],[Uhrzeit von]]="","",Tabelle1[[#This Row],[Uhrzeit bis]]-Tabelle1[[#This Row],[Uhrzeit von]])</f>
        <v/>
      </c>
    </row>
    <row r="768" spans="1:35" x14ac:dyDescent="0.25">
      <c r="A768" s="23" t="str">
        <f>IF(Tabelle1[[#This Row],[Unternehmen]]="","",A767+1)</f>
        <v/>
      </c>
      <c r="B7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8" s="15"/>
      <c r="D768" s="20"/>
      <c r="E768" s="54"/>
      <c r="F768" s="54"/>
      <c r="G768" s="20"/>
      <c r="H768" s="76"/>
      <c r="I768" s="54"/>
      <c r="J768" s="20" t="str">
        <f>IF(I768="","",IFERROR(VLOOKUP(I768,Gemeindeverzeichnis!$P$2:$Q$2188,2,FALSE),"Ort bitte manuell eintragen"))</f>
        <v/>
      </c>
      <c r="K768" s="15"/>
      <c r="L768" s="54"/>
      <c r="M768" s="54"/>
      <c r="N768" s="75"/>
      <c r="O768" s="54"/>
      <c r="P768" s="54" t="str">
        <f>IF(O768="","",IFERROR(VLOOKUP(O768,Gemeindeverzeichnis!$P$2:$Q$2188,2,FALSE),"Ort bitte manuell eintragen"))</f>
        <v/>
      </c>
      <c r="Q768" s="15"/>
      <c r="R768" s="20"/>
      <c r="S768" s="44"/>
      <c r="T768" s="20"/>
      <c r="U768" s="15"/>
      <c r="V768" s="55"/>
      <c r="W768" s="56"/>
      <c r="X768" s="56"/>
      <c r="Y768" s="15"/>
      <c r="Z768" s="57"/>
      <c r="AA768" s="15"/>
      <c r="AB768" s="58"/>
      <c r="AC768" s="54"/>
      <c r="AD768" s="15"/>
      <c r="AE768" s="20"/>
      <c r="AF768" s="20"/>
      <c r="AG768" s="16"/>
      <c r="AH768" s="59">
        <f t="shared" si="11"/>
        <v>1900</v>
      </c>
      <c r="AI768" s="59" t="str">
        <f>IF(Tabelle1[[#This Row],[Uhrzeit von]]="","",Tabelle1[[#This Row],[Uhrzeit bis]]-Tabelle1[[#This Row],[Uhrzeit von]])</f>
        <v/>
      </c>
    </row>
    <row r="769" spans="1:35" x14ac:dyDescent="0.25">
      <c r="A769" s="23" t="str">
        <f>IF(Tabelle1[[#This Row],[Unternehmen]]="","",A768+1)</f>
        <v/>
      </c>
      <c r="B7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69" s="15"/>
      <c r="D769" s="20"/>
      <c r="E769" s="54"/>
      <c r="F769" s="54"/>
      <c r="G769" s="20"/>
      <c r="H769" s="76"/>
      <c r="I769" s="54"/>
      <c r="J769" s="20" t="str">
        <f>IF(I769="","",IFERROR(VLOOKUP(I769,Gemeindeverzeichnis!$P$2:$Q$2188,2,FALSE),"Ort bitte manuell eintragen"))</f>
        <v/>
      </c>
      <c r="K769" s="15"/>
      <c r="L769" s="54"/>
      <c r="M769" s="54"/>
      <c r="N769" s="75"/>
      <c r="O769" s="54"/>
      <c r="P769" s="54" t="str">
        <f>IF(O769="","",IFERROR(VLOOKUP(O769,Gemeindeverzeichnis!$P$2:$Q$2188,2,FALSE),"Ort bitte manuell eintragen"))</f>
        <v/>
      </c>
      <c r="Q769" s="15"/>
      <c r="R769" s="20"/>
      <c r="S769" s="44"/>
      <c r="T769" s="20"/>
      <c r="U769" s="15"/>
      <c r="V769" s="55"/>
      <c r="W769" s="56"/>
      <c r="X769" s="56"/>
      <c r="Y769" s="15"/>
      <c r="Z769" s="57"/>
      <c r="AA769" s="15"/>
      <c r="AB769" s="58"/>
      <c r="AC769" s="54"/>
      <c r="AD769" s="15"/>
      <c r="AE769" s="20"/>
      <c r="AF769" s="20"/>
      <c r="AG769" s="16"/>
      <c r="AH769" s="59">
        <f t="shared" si="11"/>
        <v>1900</v>
      </c>
      <c r="AI769" s="59" t="str">
        <f>IF(Tabelle1[[#This Row],[Uhrzeit von]]="","",Tabelle1[[#This Row],[Uhrzeit bis]]-Tabelle1[[#This Row],[Uhrzeit von]])</f>
        <v/>
      </c>
    </row>
    <row r="770" spans="1:35" x14ac:dyDescent="0.25">
      <c r="A770" s="23" t="str">
        <f>IF(Tabelle1[[#This Row],[Unternehmen]]="","",A769+1)</f>
        <v/>
      </c>
      <c r="B7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0" s="15"/>
      <c r="D770" s="20"/>
      <c r="E770" s="54"/>
      <c r="F770" s="54"/>
      <c r="G770" s="20"/>
      <c r="H770" s="76"/>
      <c r="I770" s="54"/>
      <c r="J770" s="20" t="str">
        <f>IF(I770="","",IFERROR(VLOOKUP(I770,Gemeindeverzeichnis!$P$2:$Q$2188,2,FALSE),"Ort bitte manuell eintragen"))</f>
        <v/>
      </c>
      <c r="K770" s="15"/>
      <c r="L770" s="54"/>
      <c r="M770" s="54"/>
      <c r="N770" s="75"/>
      <c r="O770" s="54"/>
      <c r="P770" s="54" t="str">
        <f>IF(O770="","",IFERROR(VLOOKUP(O770,Gemeindeverzeichnis!$P$2:$Q$2188,2,FALSE),"Ort bitte manuell eintragen"))</f>
        <v/>
      </c>
      <c r="Q770" s="15"/>
      <c r="R770" s="20"/>
      <c r="S770" s="44"/>
      <c r="T770" s="20"/>
      <c r="U770" s="15"/>
      <c r="V770" s="55"/>
      <c r="W770" s="56"/>
      <c r="X770" s="56"/>
      <c r="Y770" s="15"/>
      <c r="Z770" s="57"/>
      <c r="AA770" s="15"/>
      <c r="AB770" s="58"/>
      <c r="AC770" s="54"/>
      <c r="AD770" s="15"/>
      <c r="AE770" s="20"/>
      <c r="AF770" s="20"/>
      <c r="AG770" s="16"/>
      <c r="AH770" s="59">
        <f t="shared" si="11"/>
        <v>1900</v>
      </c>
      <c r="AI770" s="59" t="str">
        <f>IF(Tabelle1[[#This Row],[Uhrzeit von]]="","",Tabelle1[[#This Row],[Uhrzeit bis]]-Tabelle1[[#This Row],[Uhrzeit von]])</f>
        <v/>
      </c>
    </row>
    <row r="771" spans="1:35" x14ac:dyDescent="0.25">
      <c r="A771" s="23" t="str">
        <f>IF(Tabelle1[[#This Row],[Unternehmen]]="","",A770+1)</f>
        <v/>
      </c>
      <c r="B7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1" s="15"/>
      <c r="D771" s="20"/>
      <c r="E771" s="54"/>
      <c r="F771" s="54"/>
      <c r="G771" s="20"/>
      <c r="H771" s="76"/>
      <c r="I771" s="54"/>
      <c r="J771" s="20" t="str">
        <f>IF(I771="","",IFERROR(VLOOKUP(I771,Gemeindeverzeichnis!$P$2:$Q$2188,2,FALSE),"Ort bitte manuell eintragen"))</f>
        <v/>
      </c>
      <c r="K771" s="15"/>
      <c r="L771" s="54"/>
      <c r="M771" s="54"/>
      <c r="N771" s="75"/>
      <c r="O771" s="54"/>
      <c r="P771" s="54" t="str">
        <f>IF(O771="","",IFERROR(VLOOKUP(O771,Gemeindeverzeichnis!$P$2:$Q$2188,2,FALSE),"Ort bitte manuell eintragen"))</f>
        <v/>
      </c>
      <c r="Q771" s="15"/>
      <c r="R771" s="20"/>
      <c r="S771" s="44"/>
      <c r="T771" s="20"/>
      <c r="U771" s="15"/>
      <c r="V771" s="55"/>
      <c r="W771" s="56"/>
      <c r="X771" s="56"/>
      <c r="Y771" s="15"/>
      <c r="Z771" s="57"/>
      <c r="AA771" s="15"/>
      <c r="AB771" s="58"/>
      <c r="AC771" s="54"/>
      <c r="AD771" s="15"/>
      <c r="AE771" s="20"/>
      <c r="AF771" s="20"/>
      <c r="AG771" s="16"/>
      <c r="AH771" s="59">
        <f t="shared" si="11"/>
        <v>1900</v>
      </c>
      <c r="AI771" s="59" t="str">
        <f>IF(Tabelle1[[#This Row],[Uhrzeit von]]="","",Tabelle1[[#This Row],[Uhrzeit bis]]-Tabelle1[[#This Row],[Uhrzeit von]])</f>
        <v/>
      </c>
    </row>
    <row r="772" spans="1:35" x14ac:dyDescent="0.25">
      <c r="A772" s="23" t="str">
        <f>IF(Tabelle1[[#This Row],[Unternehmen]]="","",A771+1)</f>
        <v/>
      </c>
      <c r="B7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2" s="15"/>
      <c r="D772" s="20"/>
      <c r="E772" s="54"/>
      <c r="F772" s="54"/>
      <c r="G772" s="20"/>
      <c r="H772" s="76"/>
      <c r="I772" s="54"/>
      <c r="J772" s="20" t="str">
        <f>IF(I772="","",IFERROR(VLOOKUP(I772,Gemeindeverzeichnis!$P$2:$Q$2188,2,FALSE),"Ort bitte manuell eintragen"))</f>
        <v/>
      </c>
      <c r="K772" s="15"/>
      <c r="L772" s="54"/>
      <c r="M772" s="54"/>
      <c r="N772" s="75"/>
      <c r="O772" s="54"/>
      <c r="P772" s="54" t="str">
        <f>IF(O772="","",IFERROR(VLOOKUP(O772,Gemeindeverzeichnis!$P$2:$Q$2188,2,FALSE),"Ort bitte manuell eintragen"))</f>
        <v/>
      </c>
      <c r="Q772" s="15"/>
      <c r="R772" s="20"/>
      <c r="S772" s="44"/>
      <c r="T772" s="20"/>
      <c r="U772" s="15"/>
      <c r="V772" s="55"/>
      <c r="W772" s="56"/>
      <c r="X772" s="56"/>
      <c r="Y772" s="15"/>
      <c r="Z772" s="57"/>
      <c r="AA772" s="15"/>
      <c r="AB772" s="58"/>
      <c r="AC772" s="54"/>
      <c r="AD772" s="15"/>
      <c r="AE772" s="20"/>
      <c r="AF772" s="20"/>
      <c r="AG772" s="16"/>
      <c r="AH772" s="59">
        <f t="shared" si="11"/>
        <v>1900</v>
      </c>
      <c r="AI772" s="59" t="str">
        <f>IF(Tabelle1[[#This Row],[Uhrzeit von]]="","",Tabelle1[[#This Row],[Uhrzeit bis]]-Tabelle1[[#This Row],[Uhrzeit von]])</f>
        <v/>
      </c>
    </row>
    <row r="773" spans="1:35" x14ac:dyDescent="0.25">
      <c r="A773" s="23" t="str">
        <f>IF(Tabelle1[[#This Row],[Unternehmen]]="","",A772+1)</f>
        <v/>
      </c>
      <c r="B7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3" s="15"/>
      <c r="D773" s="20"/>
      <c r="E773" s="54"/>
      <c r="F773" s="54"/>
      <c r="G773" s="20"/>
      <c r="H773" s="76"/>
      <c r="I773" s="54"/>
      <c r="J773" s="20" t="str">
        <f>IF(I773="","",IFERROR(VLOOKUP(I773,Gemeindeverzeichnis!$P$2:$Q$2188,2,FALSE),"Ort bitte manuell eintragen"))</f>
        <v/>
      </c>
      <c r="K773" s="15"/>
      <c r="L773" s="54"/>
      <c r="M773" s="54"/>
      <c r="N773" s="75"/>
      <c r="O773" s="54"/>
      <c r="P773" s="54" t="str">
        <f>IF(O773="","",IFERROR(VLOOKUP(O773,Gemeindeverzeichnis!$P$2:$Q$2188,2,FALSE),"Ort bitte manuell eintragen"))</f>
        <v/>
      </c>
      <c r="Q773" s="15"/>
      <c r="R773" s="20"/>
      <c r="S773" s="44"/>
      <c r="T773" s="20"/>
      <c r="U773" s="15"/>
      <c r="V773" s="55"/>
      <c r="W773" s="56"/>
      <c r="X773" s="56"/>
      <c r="Y773" s="15"/>
      <c r="Z773" s="57"/>
      <c r="AA773" s="15"/>
      <c r="AB773" s="58"/>
      <c r="AC773" s="54"/>
      <c r="AD773" s="15"/>
      <c r="AE773" s="20"/>
      <c r="AF773" s="20"/>
      <c r="AG773" s="16"/>
      <c r="AH773" s="59">
        <f t="shared" si="11"/>
        <v>1900</v>
      </c>
      <c r="AI773" s="59" t="str">
        <f>IF(Tabelle1[[#This Row],[Uhrzeit von]]="","",Tabelle1[[#This Row],[Uhrzeit bis]]-Tabelle1[[#This Row],[Uhrzeit von]])</f>
        <v/>
      </c>
    </row>
    <row r="774" spans="1:35" x14ac:dyDescent="0.25">
      <c r="A774" s="23" t="str">
        <f>IF(Tabelle1[[#This Row],[Unternehmen]]="","",A773+1)</f>
        <v/>
      </c>
      <c r="B7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4" s="15"/>
      <c r="D774" s="20"/>
      <c r="E774" s="54"/>
      <c r="F774" s="54"/>
      <c r="G774" s="20"/>
      <c r="H774" s="76"/>
      <c r="I774" s="54"/>
      <c r="J774" s="20" t="str">
        <f>IF(I774="","",IFERROR(VLOOKUP(I774,Gemeindeverzeichnis!$P$2:$Q$2188,2,FALSE),"Ort bitte manuell eintragen"))</f>
        <v/>
      </c>
      <c r="K774" s="15"/>
      <c r="L774" s="54"/>
      <c r="M774" s="54"/>
      <c r="N774" s="75"/>
      <c r="O774" s="54"/>
      <c r="P774" s="54" t="str">
        <f>IF(O774="","",IFERROR(VLOOKUP(O774,Gemeindeverzeichnis!$P$2:$Q$2188,2,FALSE),"Ort bitte manuell eintragen"))</f>
        <v/>
      </c>
      <c r="Q774" s="15"/>
      <c r="R774" s="20"/>
      <c r="S774" s="44"/>
      <c r="T774" s="20"/>
      <c r="U774" s="15"/>
      <c r="V774" s="55"/>
      <c r="W774" s="56"/>
      <c r="X774" s="56"/>
      <c r="Y774" s="15"/>
      <c r="Z774" s="57"/>
      <c r="AA774" s="15"/>
      <c r="AB774" s="58"/>
      <c r="AC774" s="54"/>
      <c r="AD774" s="15"/>
      <c r="AE774" s="20"/>
      <c r="AF774" s="20"/>
      <c r="AG774" s="16"/>
      <c r="AH774" s="59">
        <f t="shared" si="11"/>
        <v>1900</v>
      </c>
      <c r="AI774" s="59" t="str">
        <f>IF(Tabelle1[[#This Row],[Uhrzeit von]]="","",Tabelle1[[#This Row],[Uhrzeit bis]]-Tabelle1[[#This Row],[Uhrzeit von]])</f>
        <v/>
      </c>
    </row>
    <row r="775" spans="1:35" x14ac:dyDescent="0.25">
      <c r="A775" s="23" t="str">
        <f>IF(Tabelle1[[#This Row],[Unternehmen]]="","",A774+1)</f>
        <v/>
      </c>
      <c r="B7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5" s="15"/>
      <c r="D775" s="20"/>
      <c r="E775" s="54"/>
      <c r="F775" s="54"/>
      <c r="G775" s="20"/>
      <c r="H775" s="76"/>
      <c r="I775" s="54"/>
      <c r="J775" s="20" t="str">
        <f>IF(I775="","",IFERROR(VLOOKUP(I775,Gemeindeverzeichnis!$P$2:$Q$2188,2,FALSE),"Ort bitte manuell eintragen"))</f>
        <v/>
      </c>
      <c r="K775" s="15"/>
      <c r="L775" s="54"/>
      <c r="M775" s="54"/>
      <c r="N775" s="75"/>
      <c r="O775" s="54"/>
      <c r="P775" s="54" t="str">
        <f>IF(O775="","",IFERROR(VLOOKUP(O775,Gemeindeverzeichnis!$P$2:$Q$2188,2,FALSE),"Ort bitte manuell eintragen"))</f>
        <v/>
      </c>
      <c r="Q775" s="15"/>
      <c r="R775" s="20"/>
      <c r="S775" s="44"/>
      <c r="T775" s="20"/>
      <c r="U775" s="15"/>
      <c r="V775" s="55"/>
      <c r="W775" s="56"/>
      <c r="X775" s="56"/>
      <c r="Y775" s="15"/>
      <c r="Z775" s="57"/>
      <c r="AA775" s="15"/>
      <c r="AB775" s="58"/>
      <c r="AC775" s="54"/>
      <c r="AD775" s="15"/>
      <c r="AE775" s="20"/>
      <c r="AF775" s="20"/>
      <c r="AG775" s="16"/>
      <c r="AH775" s="59">
        <f t="shared" si="11"/>
        <v>1900</v>
      </c>
      <c r="AI775" s="59" t="str">
        <f>IF(Tabelle1[[#This Row],[Uhrzeit von]]="","",Tabelle1[[#This Row],[Uhrzeit bis]]-Tabelle1[[#This Row],[Uhrzeit von]])</f>
        <v/>
      </c>
    </row>
    <row r="776" spans="1:35" x14ac:dyDescent="0.25">
      <c r="A776" s="23" t="str">
        <f>IF(Tabelle1[[#This Row],[Unternehmen]]="","",A775+1)</f>
        <v/>
      </c>
      <c r="B7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6" s="15"/>
      <c r="D776" s="20"/>
      <c r="E776" s="54"/>
      <c r="F776" s="54"/>
      <c r="G776" s="20"/>
      <c r="H776" s="76"/>
      <c r="I776" s="54"/>
      <c r="J776" s="20" t="str">
        <f>IF(I776="","",IFERROR(VLOOKUP(I776,Gemeindeverzeichnis!$P$2:$Q$2188,2,FALSE),"Ort bitte manuell eintragen"))</f>
        <v/>
      </c>
      <c r="K776" s="15"/>
      <c r="L776" s="54"/>
      <c r="M776" s="54"/>
      <c r="N776" s="75"/>
      <c r="O776" s="54"/>
      <c r="P776" s="54" t="str">
        <f>IF(O776="","",IFERROR(VLOOKUP(O776,Gemeindeverzeichnis!$P$2:$Q$2188,2,FALSE),"Ort bitte manuell eintragen"))</f>
        <v/>
      </c>
      <c r="Q776" s="15"/>
      <c r="R776" s="20"/>
      <c r="S776" s="44"/>
      <c r="T776" s="20"/>
      <c r="U776" s="15"/>
      <c r="V776" s="55"/>
      <c r="W776" s="56"/>
      <c r="X776" s="56"/>
      <c r="Y776" s="15"/>
      <c r="Z776" s="57"/>
      <c r="AA776" s="15"/>
      <c r="AB776" s="58"/>
      <c r="AC776" s="54"/>
      <c r="AD776" s="15"/>
      <c r="AE776" s="20"/>
      <c r="AF776" s="20"/>
      <c r="AG776" s="16"/>
      <c r="AH776" s="59">
        <f t="shared" si="11"/>
        <v>1900</v>
      </c>
      <c r="AI776" s="59" t="str">
        <f>IF(Tabelle1[[#This Row],[Uhrzeit von]]="","",Tabelle1[[#This Row],[Uhrzeit bis]]-Tabelle1[[#This Row],[Uhrzeit von]])</f>
        <v/>
      </c>
    </row>
    <row r="777" spans="1:35" x14ac:dyDescent="0.25">
      <c r="A777" s="23" t="str">
        <f>IF(Tabelle1[[#This Row],[Unternehmen]]="","",A776+1)</f>
        <v/>
      </c>
      <c r="B7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7" s="15"/>
      <c r="D777" s="20"/>
      <c r="E777" s="54"/>
      <c r="F777" s="54"/>
      <c r="G777" s="20"/>
      <c r="H777" s="76"/>
      <c r="I777" s="54"/>
      <c r="J777" s="20" t="str">
        <f>IF(I777="","",IFERROR(VLOOKUP(I777,Gemeindeverzeichnis!$P$2:$Q$2188,2,FALSE),"Ort bitte manuell eintragen"))</f>
        <v/>
      </c>
      <c r="K777" s="15"/>
      <c r="L777" s="54"/>
      <c r="M777" s="54"/>
      <c r="N777" s="75"/>
      <c r="O777" s="54"/>
      <c r="P777" s="54" t="str">
        <f>IF(O777="","",IFERROR(VLOOKUP(O777,Gemeindeverzeichnis!$P$2:$Q$2188,2,FALSE),"Ort bitte manuell eintragen"))</f>
        <v/>
      </c>
      <c r="Q777" s="15"/>
      <c r="R777" s="20"/>
      <c r="S777" s="44"/>
      <c r="T777" s="20"/>
      <c r="U777" s="15"/>
      <c r="V777" s="55"/>
      <c r="W777" s="56"/>
      <c r="X777" s="56"/>
      <c r="Y777" s="15"/>
      <c r="Z777" s="57"/>
      <c r="AA777" s="15"/>
      <c r="AB777" s="58"/>
      <c r="AC777" s="54"/>
      <c r="AD777" s="15"/>
      <c r="AE777" s="20"/>
      <c r="AF777" s="20"/>
      <c r="AG777" s="16"/>
      <c r="AH777" s="59">
        <f t="shared" si="11"/>
        <v>1900</v>
      </c>
      <c r="AI777" s="59" t="str">
        <f>IF(Tabelle1[[#This Row],[Uhrzeit von]]="","",Tabelle1[[#This Row],[Uhrzeit bis]]-Tabelle1[[#This Row],[Uhrzeit von]])</f>
        <v/>
      </c>
    </row>
    <row r="778" spans="1:35" x14ac:dyDescent="0.25">
      <c r="A778" s="23" t="str">
        <f>IF(Tabelle1[[#This Row],[Unternehmen]]="","",A777+1)</f>
        <v/>
      </c>
      <c r="B7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8" s="15"/>
      <c r="D778" s="20"/>
      <c r="E778" s="54"/>
      <c r="F778" s="54"/>
      <c r="G778" s="20"/>
      <c r="H778" s="76"/>
      <c r="I778" s="54"/>
      <c r="J778" s="20" t="str">
        <f>IF(I778="","",IFERROR(VLOOKUP(I778,Gemeindeverzeichnis!$P$2:$Q$2188,2,FALSE),"Ort bitte manuell eintragen"))</f>
        <v/>
      </c>
      <c r="K778" s="15"/>
      <c r="L778" s="54"/>
      <c r="M778" s="54"/>
      <c r="N778" s="75"/>
      <c r="O778" s="54"/>
      <c r="P778" s="54" t="str">
        <f>IF(O778="","",IFERROR(VLOOKUP(O778,Gemeindeverzeichnis!$P$2:$Q$2188,2,FALSE),"Ort bitte manuell eintragen"))</f>
        <v/>
      </c>
      <c r="Q778" s="15"/>
      <c r="R778" s="20"/>
      <c r="S778" s="44"/>
      <c r="T778" s="20"/>
      <c r="U778" s="15"/>
      <c r="V778" s="55"/>
      <c r="W778" s="56"/>
      <c r="X778" s="56"/>
      <c r="Y778" s="15"/>
      <c r="Z778" s="57"/>
      <c r="AA778" s="15"/>
      <c r="AB778" s="58"/>
      <c r="AC778" s="54"/>
      <c r="AD778" s="15"/>
      <c r="AE778" s="20"/>
      <c r="AF778" s="20"/>
      <c r="AG778" s="16"/>
      <c r="AH778" s="59">
        <f t="shared" si="11"/>
        <v>1900</v>
      </c>
      <c r="AI778" s="59" t="str">
        <f>IF(Tabelle1[[#This Row],[Uhrzeit von]]="","",Tabelle1[[#This Row],[Uhrzeit bis]]-Tabelle1[[#This Row],[Uhrzeit von]])</f>
        <v/>
      </c>
    </row>
    <row r="779" spans="1:35" x14ac:dyDescent="0.25">
      <c r="A779" s="23" t="str">
        <f>IF(Tabelle1[[#This Row],[Unternehmen]]="","",A778+1)</f>
        <v/>
      </c>
      <c r="B7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79" s="15"/>
      <c r="D779" s="20"/>
      <c r="E779" s="54"/>
      <c r="F779" s="54"/>
      <c r="G779" s="20"/>
      <c r="H779" s="76"/>
      <c r="I779" s="54"/>
      <c r="J779" s="20" t="str">
        <f>IF(I779="","",IFERROR(VLOOKUP(I779,Gemeindeverzeichnis!$P$2:$Q$2188,2,FALSE),"Ort bitte manuell eintragen"))</f>
        <v/>
      </c>
      <c r="K779" s="15"/>
      <c r="L779" s="54"/>
      <c r="M779" s="54"/>
      <c r="N779" s="75"/>
      <c r="O779" s="54"/>
      <c r="P779" s="54" t="str">
        <f>IF(O779="","",IFERROR(VLOOKUP(O779,Gemeindeverzeichnis!$P$2:$Q$2188,2,FALSE),"Ort bitte manuell eintragen"))</f>
        <v/>
      </c>
      <c r="Q779" s="15"/>
      <c r="R779" s="20"/>
      <c r="S779" s="44"/>
      <c r="T779" s="20"/>
      <c r="U779" s="15"/>
      <c r="V779" s="55"/>
      <c r="W779" s="56"/>
      <c r="X779" s="56"/>
      <c r="Y779" s="15"/>
      <c r="Z779" s="57"/>
      <c r="AA779" s="15"/>
      <c r="AB779" s="58"/>
      <c r="AC779" s="54"/>
      <c r="AD779" s="15"/>
      <c r="AE779" s="20"/>
      <c r="AF779" s="20"/>
      <c r="AG779" s="16"/>
      <c r="AH779" s="59">
        <f t="shared" si="11"/>
        <v>1900</v>
      </c>
      <c r="AI779" s="59" t="str">
        <f>IF(Tabelle1[[#This Row],[Uhrzeit von]]="","",Tabelle1[[#This Row],[Uhrzeit bis]]-Tabelle1[[#This Row],[Uhrzeit von]])</f>
        <v/>
      </c>
    </row>
    <row r="780" spans="1:35" x14ac:dyDescent="0.25">
      <c r="A780" s="23" t="str">
        <f>IF(Tabelle1[[#This Row],[Unternehmen]]="","",A779+1)</f>
        <v/>
      </c>
      <c r="B7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0" s="15"/>
      <c r="D780" s="20"/>
      <c r="E780" s="54"/>
      <c r="F780" s="54"/>
      <c r="G780" s="20"/>
      <c r="H780" s="76"/>
      <c r="I780" s="54"/>
      <c r="J780" s="20" t="str">
        <f>IF(I780="","",IFERROR(VLOOKUP(I780,Gemeindeverzeichnis!$P$2:$Q$2188,2,FALSE),"Ort bitte manuell eintragen"))</f>
        <v/>
      </c>
      <c r="K780" s="15"/>
      <c r="L780" s="54"/>
      <c r="M780" s="54"/>
      <c r="N780" s="75"/>
      <c r="O780" s="54"/>
      <c r="P780" s="54" t="str">
        <f>IF(O780="","",IFERROR(VLOOKUP(O780,Gemeindeverzeichnis!$P$2:$Q$2188,2,FALSE),"Ort bitte manuell eintragen"))</f>
        <v/>
      </c>
      <c r="Q780" s="15"/>
      <c r="R780" s="20"/>
      <c r="S780" s="44"/>
      <c r="T780" s="20"/>
      <c r="U780" s="15"/>
      <c r="V780" s="55"/>
      <c r="W780" s="56"/>
      <c r="X780" s="56"/>
      <c r="Y780" s="15"/>
      <c r="Z780" s="57"/>
      <c r="AA780" s="15"/>
      <c r="AB780" s="58"/>
      <c r="AC780" s="54"/>
      <c r="AD780" s="15"/>
      <c r="AE780" s="20"/>
      <c r="AF780" s="20"/>
      <c r="AG780" s="16"/>
      <c r="AH780" s="59">
        <f t="shared" ref="AH780:AH843" si="12">YEAR(V780)</f>
        <v>1900</v>
      </c>
      <c r="AI780" s="59" t="str">
        <f>IF(Tabelle1[[#This Row],[Uhrzeit von]]="","",Tabelle1[[#This Row],[Uhrzeit bis]]-Tabelle1[[#This Row],[Uhrzeit von]])</f>
        <v/>
      </c>
    </row>
    <row r="781" spans="1:35" x14ac:dyDescent="0.25">
      <c r="A781" s="23" t="str">
        <f>IF(Tabelle1[[#This Row],[Unternehmen]]="","",A780+1)</f>
        <v/>
      </c>
      <c r="B7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1" s="15"/>
      <c r="D781" s="20"/>
      <c r="E781" s="54"/>
      <c r="F781" s="54"/>
      <c r="G781" s="20"/>
      <c r="H781" s="76"/>
      <c r="I781" s="54"/>
      <c r="J781" s="20" t="str">
        <f>IF(I781="","",IFERROR(VLOOKUP(I781,Gemeindeverzeichnis!$P$2:$Q$2188,2,FALSE),"Ort bitte manuell eintragen"))</f>
        <v/>
      </c>
      <c r="K781" s="15"/>
      <c r="L781" s="54"/>
      <c r="M781" s="54"/>
      <c r="N781" s="75"/>
      <c r="O781" s="54"/>
      <c r="P781" s="54" t="str">
        <f>IF(O781="","",IFERROR(VLOOKUP(O781,Gemeindeverzeichnis!$P$2:$Q$2188,2,FALSE),"Ort bitte manuell eintragen"))</f>
        <v/>
      </c>
      <c r="Q781" s="15"/>
      <c r="R781" s="20"/>
      <c r="S781" s="44"/>
      <c r="T781" s="20"/>
      <c r="U781" s="15"/>
      <c r="V781" s="55"/>
      <c r="W781" s="56"/>
      <c r="X781" s="56"/>
      <c r="Y781" s="15"/>
      <c r="Z781" s="57"/>
      <c r="AA781" s="15"/>
      <c r="AB781" s="58"/>
      <c r="AC781" s="54"/>
      <c r="AD781" s="15"/>
      <c r="AE781" s="20"/>
      <c r="AF781" s="20"/>
      <c r="AG781" s="16"/>
      <c r="AH781" s="59">
        <f t="shared" si="12"/>
        <v>1900</v>
      </c>
      <c r="AI781" s="59" t="str">
        <f>IF(Tabelle1[[#This Row],[Uhrzeit von]]="","",Tabelle1[[#This Row],[Uhrzeit bis]]-Tabelle1[[#This Row],[Uhrzeit von]])</f>
        <v/>
      </c>
    </row>
    <row r="782" spans="1:35" x14ac:dyDescent="0.25">
      <c r="A782" s="23" t="str">
        <f>IF(Tabelle1[[#This Row],[Unternehmen]]="","",A781+1)</f>
        <v/>
      </c>
      <c r="B7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2" s="15"/>
      <c r="D782" s="20"/>
      <c r="E782" s="54"/>
      <c r="F782" s="54"/>
      <c r="G782" s="20"/>
      <c r="H782" s="76"/>
      <c r="I782" s="54"/>
      <c r="J782" s="20" t="str">
        <f>IF(I782="","",IFERROR(VLOOKUP(I782,Gemeindeverzeichnis!$P$2:$Q$2188,2,FALSE),"Ort bitte manuell eintragen"))</f>
        <v/>
      </c>
      <c r="K782" s="15"/>
      <c r="L782" s="54"/>
      <c r="M782" s="54"/>
      <c r="N782" s="75"/>
      <c r="O782" s="54"/>
      <c r="P782" s="54" t="str">
        <f>IF(O782="","",IFERROR(VLOOKUP(O782,Gemeindeverzeichnis!$P$2:$Q$2188,2,FALSE),"Ort bitte manuell eintragen"))</f>
        <v/>
      </c>
      <c r="Q782" s="15"/>
      <c r="R782" s="20"/>
      <c r="S782" s="44"/>
      <c r="T782" s="20"/>
      <c r="U782" s="15"/>
      <c r="V782" s="55"/>
      <c r="W782" s="56"/>
      <c r="X782" s="56"/>
      <c r="Y782" s="15"/>
      <c r="Z782" s="57"/>
      <c r="AA782" s="15"/>
      <c r="AB782" s="58"/>
      <c r="AC782" s="54"/>
      <c r="AD782" s="15"/>
      <c r="AE782" s="20"/>
      <c r="AF782" s="20"/>
      <c r="AG782" s="16"/>
      <c r="AH782" s="59">
        <f t="shared" si="12"/>
        <v>1900</v>
      </c>
      <c r="AI782" s="59" t="str">
        <f>IF(Tabelle1[[#This Row],[Uhrzeit von]]="","",Tabelle1[[#This Row],[Uhrzeit bis]]-Tabelle1[[#This Row],[Uhrzeit von]])</f>
        <v/>
      </c>
    </row>
    <row r="783" spans="1:35" x14ac:dyDescent="0.25">
      <c r="A783" s="23" t="str">
        <f>IF(Tabelle1[[#This Row],[Unternehmen]]="","",A782+1)</f>
        <v/>
      </c>
      <c r="B7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3" s="15"/>
      <c r="D783" s="20"/>
      <c r="E783" s="54"/>
      <c r="F783" s="54"/>
      <c r="G783" s="20"/>
      <c r="H783" s="76"/>
      <c r="I783" s="54"/>
      <c r="J783" s="20" t="str">
        <f>IF(I783="","",IFERROR(VLOOKUP(I783,Gemeindeverzeichnis!$P$2:$Q$2188,2,FALSE),"Ort bitte manuell eintragen"))</f>
        <v/>
      </c>
      <c r="K783" s="15"/>
      <c r="L783" s="54"/>
      <c r="M783" s="54"/>
      <c r="N783" s="75"/>
      <c r="O783" s="54"/>
      <c r="P783" s="54" t="str">
        <f>IF(O783="","",IFERROR(VLOOKUP(O783,Gemeindeverzeichnis!$P$2:$Q$2188,2,FALSE),"Ort bitte manuell eintragen"))</f>
        <v/>
      </c>
      <c r="Q783" s="15"/>
      <c r="R783" s="20"/>
      <c r="S783" s="44"/>
      <c r="T783" s="20"/>
      <c r="U783" s="15"/>
      <c r="V783" s="55"/>
      <c r="W783" s="56"/>
      <c r="X783" s="56"/>
      <c r="Y783" s="15"/>
      <c r="Z783" s="57"/>
      <c r="AA783" s="15"/>
      <c r="AB783" s="58"/>
      <c r="AC783" s="54"/>
      <c r="AD783" s="15"/>
      <c r="AE783" s="20"/>
      <c r="AF783" s="20"/>
      <c r="AG783" s="16"/>
      <c r="AH783" s="59">
        <f t="shared" si="12"/>
        <v>1900</v>
      </c>
      <c r="AI783" s="59" t="str">
        <f>IF(Tabelle1[[#This Row],[Uhrzeit von]]="","",Tabelle1[[#This Row],[Uhrzeit bis]]-Tabelle1[[#This Row],[Uhrzeit von]])</f>
        <v/>
      </c>
    </row>
    <row r="784" spans="1:35" x14ac:dyDescent="0.25">
      <c r="A784" s="23" t="str">
        <f>IF(Tabelle1[[#This Row],[Unternehmen]]="","",A783+1)</f>
        <v/>
      </c>
      <c r="B7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4" s="15"/>
      <c r="D784" s="20"/>
      <c r="E784" s="54"/>
      <c r="F784" s="54"/>
      <c r="G784" s="20"/>
      <c r="H784" s="76"/>
      <c r="I784" s="54"/>
      <c r="J784" s="20" t="str">
        <f>IF(I784="","",IFERROR(VLOOKUP(I784,Gemeindeverzeichnis!$P$2:$Q$2188,2,FALSE),"Ort bitte manuell eintragen"))</f>
        <v/>
      </c>
      <c r="K784" s="15"/>
      <c r="L784" s="54"/>
      <c r="M784" s="54"/>
      <c r="N784" s="75"/>
      <c r="O784" s="54"/>
      <c r="P784" s="54" t="str">
        <f>IF(O784="","",IFERROR(VLOOKUP(O784,Gemeindeverzeichnis!$P$2:$Q$2188,2,FALSE),"Ort bitte manuell eintragen"))</f>
        <v/>
      </c>
      <c r="Q784" s="15"/>
      <c r="R784" s="20"/>
      <c r="S784" s="44"/>
      <c r="T784" s="20"/>
      <c r="U784" s="15"/>
      <c r="V784" s="55"/>
      <c r="W784" s="56"/>
      <c r="X784" s="56"/>
      <c r="Y784" s="15"/>
      <c r="Z784" s="57"/>
      <c r="AA784" s="15"/>
      <c r="AB784" s="58"/>
      <c r="AC784" s="54"/>
      <c r="AD784" s="15"/>
      <c r="AE784" s="20"/>
      <c r="AF784" s="20"/>
      <c r="AG784" s="16"/>
      <c r="AH784" s="59">
        <f t="shared" si="12"/>
        <v>1900</v>
      </c>
      <c r="AI784" s="59" t="str">
        <f>IF(Tabelle1[[#This Row],[Uhrzeit von]]="","",Tabelle1[[#This Row],[Uhrzeit bis]]-Tabelle1[[#This Row],[Uhrzeit von]])</f>
        <v/>
      </c>
    </row>
    <row r="785" spans="1:35" x14ac:dyDescent="0.25">
      <c r="A785" s="23" t="str">
        <f>IF(Tabelle1[[#This Row],[Unternehmen]]="","",A784+1)</f>
        <v/>
      </c>
      <c r="B7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5" s="15"/>
      <c r="D785" s="20"/>
      <c r="E785" s="54"/>
      <c r="F785" s="54"/>
      <c r="G785" s="20"/>
      <c r="H785" s="76"/>
      <c r="I785" s="54"/>
      <c r="J785" s="20" t="str">
        <f>IF(I785="","",IFERROR(VLOOKUP(I785,Gemeindeverzeichnis!$P$2:$Q$2188,2,FALSE),"Ort bitte manuell eintragen"))</f>
        <v/>
      </c>
      <c r="K785" s="15"/>
      <c r="L785" s="54"/>
      <c r="M785" s="54"/>
      <c r="N785" s="75"/>
      <c r="O785" s="54"/>
      <c r="P785" s="54" t="str">
        <f>IF(O785="","",IFERROR(VLOOKUP(O785,Gemeindeverzeichnis!$P$2:$Q$2188,2,FALSE),"Ort bitte manuell eintragen"))</f>
        <v/>
      </c>
      <c r="Q785" s="15"/>
      <c r="R785" s="20"/>
      <c r="S785" s="44"/>
      <c r="T785" s="20"/>
      <c r="U785" s="15"/>
      <c r="V785" s="55"/>
      <c r="W785" s="56"/>
      <c r="X785" s="56"/>
      <c r="Y785" s="15"/>
      <c r="Z785" s="57"/>
      <c r="AA785" s="15"/>
      <c r="AB785" s="58"/>
      <c r="AC785" s="54"/>
      <c r="AD785" s="15"/>
      <c r="AE785" s="20"/>
      <c r="AF785" s="20"/>
      <c r="AG785" s="16"/>
      <c r="AH785" s="59">
        <f t="shared" si="12"/>
        <v>1900</v>
      </c>
      <c r="AI785" s="59" t="str">
        <f>IF(Tabelle1[[#This Row],[Uhrzeit von]]="","",Tabelle1[[#This Row],[Uhrzeit bis]]-Tabelle1[[#This Row],[Uhrzeit von]])</f>
        <v/>
      </c>
    </row>
    <row r="786" spans="1:35" x14ac:dyDescent="0.25">
      <c r="A786" s="23" t="str">
        <f>IF(Tabelle1[[#This Row],[Unternehmen]]="","",A785+1)</f>
        <v/>
      </c>
      <c r="B7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6" s="15"/>
      <c r="D786" s="20"/>
      <c r="E786" s="54"/>
      <c r="F786" s="54"/>
      <c r="G786" s="20"/>
      <c r="H786" s="76"/>
      <c r="I786" s="54"/>
      <c r="J786" s="20" t="str">
        <f>IF(I786="","",IFERROR(VLOOKUP(I786,Gemeindeverzeichnis!$P$2:$Q$2188,2,FALSE),"Ort bitte manuell eintragen"))</f>
        <v/>
      </c>
      <c r="K786" s="15"/>
      <c r="L786" s="54"/>
      <c r="M786" s="54"/>
      <c r="N786" s="75"/>
      <c r="O786" s="54"/>
      <c r="P786" s="54" t="str">
        <f>IF(O786="","",IFERROR(VLOOKUP(O786,Gemeindeverzeichnis!$P$2:$Q$2188,2,FALSE),"Ort bitte manuell eintragen"))</f>
        <v/>
      </c>
      <c r="Q786" s="15"/>
      <c r="R786" s="20"/>
      <c r="S786" s="44"/>
      <c r="T786" s="20"/>
      <c r="U786" s="15"/>
      <c r="V786" s="55"/>
      <c r="W786" s="56"/>
      <c r="X786" s="56"/>
      <c r="Y786" s="15"/>
      <c r="Z786" s="57"/>
      <c r="AA786" s="15"/>
      <c r="AB786" s="58"/>
      <c r="AC786" s="54"/>
      <c r="AD786" s="15"/>
      <c r="AE786" s="20"/>
      <c r="AF786" s="20"/>
      <c r="AG786" s="16"/>
      <c r="AH786" s="59">
        <f t="shared" si="12"/>
        <v>1900</v>
      </c>
      <c r="AI786" s="59" t="str">
        <f>IF(Tabelle1[[#This Row],[Uhrzeit von]]="","",Tabelle1[[#This Row],[Uhrzeit bis]]-Tabelle1[[#This Row],[Uhrzeit von]])</f>
        <v/>
      </c>
    </row>
    <row r="787" spans="1:35" x14ac:dyDescent="0.25">
      <c r="A787" s="23" t="str">
        <f>IF(Tabelle1[[#This Row],[Unternehmen]]="","",A786+1)</f>
        <v/>
      </c>
      <c r="B7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7" s="15"/>
      <c r="D787" s="20"/>
      <c r="E787" s="54"/>
      <c r="F787" s="54"/>
      <c r="G787" s="20"/>
      <c r="H787" s="76"/>
      <c r="I787" s="54"/>
      <c r="J787" s="20" t="str">
        <f>IF(I787="","",IFERROR(VLOOKUP(I787,Gemeindeverzeichnis!$P$2:$Q$2188,2,FALSE),"Ort bitte manuell eintragen"))</f>
        <v/>
      </c>
      <c r="K787" s="15"/>
      <c r="L787" s="54"/>
      <c r="M787" s="54"/>
      <c r="N787" s="75"/>
      <c r="O787" s="54"/>
      <c r="P787" s="54" t="str">
        <f>IF(O787="","",IFERROR(VLOOKUP(O787,Gemeindeverzeichnis!$P$2:$Q$2188,2,FALSE),"Ort bitte manuell eintragen"))</f>
        <v/>
      </c>
      <c r="Q787" s="15"/>
      <c r="R787" s="20"/>
      <c r="S787" s="44"/>
      <c r="T787" s="20"/>
      <c r="U787" s="15"/>
      <c r="V787" s="55"/>
      <c r="W787" s="56"/>
      <c r="X787" s="56"/>
      <c r="Y787" s="15"/>
      <c r="Z787" s="57"/>
      <c r="AA787" s="15"/>
      <c r="AB787" s="58"/>
      <c r="AC787" s="54"/>
      <c r="AD787" s="15"/>
      <c r="AE787" s="20"/>
      <c r="AF787" s="20"/>
      <c r="AG787" s="16"/>
      <c r="AH787" s="59">
        <f t="shared" si="12"/>
        <v>1900</v>
      </c>
      <c r="AI787" s="59" t="str">
        <f>IF(Tabelle1[[#This Row],[Uhrzeit von]]="","",Tabelle1[[#This Row],[Uhrzeit bis]]-Tabelle1[[#This Row],[Uhrzeit von]])</f>
        <v/>
      </c>
    </row>
    <row r="788" spans="1:35" x14ac:dyDescent="0.25">
      <c r="A788" s="23" t="str">
        <f>IF(Tabelle1[[#This Row],[Unternehmen]]="","",A787+1)</f>
        <v/>
      </c>
      <c r="B7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8" s="15"/>
      <c r="D788" s="20"/>
      <c r="E788" s="54"/>
      <c r="F788" s="54"/>
      <c r="G788" s="20"/>
      <c r="H788" s="76"/>
      <c r="I788" s="54"/>
      <c r="J788" s="20" t="str">
        <f>IF(I788="","",IFERROR(VLOOKUP(I788,Gemeindeverzeichnis!$P$2:$Q$2188,2,FALSE),"Ort bitte manuell eintragen"))</f>
        <v/>
      </c>
      <c r="K788" s="15"/>
      <c r="L788" s="54"/>
      <c r="M788" s="54"/>
      <c r="N788" s="75"/>
      <c r="O788" s="54"/>
      <c r="P788" s="54" t="str">
        <f>IF(O788="","",IFERROR(VLOOKUP(O788,Gemeindeverzeichnis!$P$2:$Q$2188,2,FALSE),"Ort bitte manuell eintragen"))</f>
        <v/>
      </c>
      <c r="Q788" s="15"/>
      <c r="R788" s="20"/>
      <c r="S788" s="44"/>
      <c r="T788" s="20"/>
      <c r="U788" s="15"/>
      <c r="V788" s="55"/>
      <c r="W788" s="56"/>
      <c r="X788" s="56"/>
      <c r="Y788" s="15"/>
      <c r="Z788" s="57"/>
      <c r="AA788" s="15"/>
      <c r="AB788" s="58"/>
      <c r="AC788" s="54"/>
      <c r="AD788" s="15"/>
      <c r="AE788" s="20"/>
      <c r="AF788" s="20"/>
      <c r="AG788" s="16"/>
      <c r="AH788" s="59">
        <f t="shared" si="12"/>
        <v>1900</v>
      </c>
      <c r="AI788" s="59" t="str">
        <f>IF(Tabelle1[[#This Row],[Uhrzeit von]]="","",Tabelle1[[#This Row],[Uhrzeit bis]]-Tabelle1[[#This Row],[Uhrzeit von]])</f>
        <v/>
      </c>
    </row>
    <row r="789" spans="1:35" x14ac:dyDescent="0.25">
      <c r="A789" s="23" t="str">
        <f>IF(Tabelle1[[#This Row],[Unternehmen]]="","",A788+1)</f>
        <v/>
      </c>
      <c r="B7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89" s="15"/>
      <c r="D789" s="20"/>
      <c r="E789" s="54"/>
      <c r="F789" s="54"/>
      <c r="G789" s="20"/>
      <c r="H789" s="76"/>
      <c r="I789" s="54"/>
      <c r="J789" s="20" t="str">
        <f>IF(I789="","",IFERROR(VLOOKUP(I789,Gemeindeverzeichnis!$P$2:$Q$2188,2,FALSE),"Ort bitte manuell eintragen"))</f>
        <v/>
      </c>
      <c r="K789" s="15"/>
      <c r="L789" s="54"/>
      <c r="M789" s="54"/>
      <c r="N789" s="75"/>
      <c r="O789" s="54"/>
      <c r="P789" s="54" t="str">
        <f>IF(O789="","",IFERROR(VLOOKUP(O789,Gemeindeverzeichnis!$P$2:$Q$2188,2,FALSE),"Ort bitte manuell eintragen"))</f>
        <v/>
      </c>
      <c r="Q789" s="15"/>
      <c r="R789" s="20"/>
      <c r="S789" s="44"/>
      <c r="T789" s="20"/>
      <c r="U789" s="15"/>
      <c r="V789" s="55"/>
      <c r="W789" s="56"/>
      <c r="X789" s="56"/>
      <c r="Y789" s="15"/>
      <c r="Z789" s="57"/>
      <c r="AA789" s="15"/>
      <c r="AB789" s="58"/>
      <c r="AC789" s="54"/>
      <c r="AD789" s="15"/>
      <c r="AE789" s="20"/>
      <c r="AF789" s="20"/>
      <c r="AG789" s="16"/>
      <c r="AH789" s="59">
        <f t="shared" si="12"/>
        <v>1900</v>
      </c>
      <c r="AI789" s="59" t="str">
        <f>IF(Tabelle1[[#This Row],[Uhrzeit von]]="","",Tabelle1[[#This Row],[Uhrzeit bis]]-Tabelle1[[#This Row],[Uhrzeit von]])</f>
        <v/>
      </c>
    </row>
    <row r="790" spans="1:35" x14ac:dyDescent="0.25">
      <c r="A790" s="23" t="str">
        <f>IF(Tabelle1[[#This Row],[Unternehmen]]="","",A789+1)</f>
        <v/>
      </c>
      <c r="B7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0" s="15"/>
      <c r="D790" s="20"/>
      <c r="E790" s="54"/>
      <c r="F790" s="54"/>
      <c r="G790" s="20"/>
      <c r="H790" s="76"/>
      <c r="I790" s="54"/>
      <c r="J790" s="20" t="str">
        <f>IF(I790="","",IFERROR(VLOOKUP(I790,Gemeindeverzeichnis!$P$2:$Q$2188,2,FALSE),"Ort bitte manuell eintragen"))</f>
        <v/>
      </c>
      <c r="K790" s="15"/>
      <c r="L790" s="54"/>
      <c r="M790" s="54"/>
      <c r="N790" s="75"/>
      <c r="O790" s="54"/>
      <c r="P790" s="54" t="str">
        <f>IF(O790="","",IFERROR(VLOOKUP(O790,Gemeindeverzeichnis!$P$2:$Q$2188,2,FALSE),"Ort bitte manuell eintragen"))</f>
        <v/>
      </c>
      <c r="Q790" s="15"/>
      <c r="R790" s="20"/>
      <c r="S790" s="44"/>
      <c r="T790" s="20"/>
      <c r="U790" s="15"/>
      <c r="V790" s="55"/>
      <c r="W790" s="56"/>
      <c r="X790" s="56"/>
      <c r="Y790" s="15"/>
      <c r="Z790" s="57"/>
      <c r="AA790" s="15"/>
      <c r="AB790" s="58"/>
      <c r="AC790" s="54"/>
      <c r="AD790" s="15"/>
      <c r="AE790" s="20"/>
      <c r="AF790" s="20"/>
      <c r="AG790" s="16"/>
      <c r="AH790" s="59">
        <f t="shared" si="12"/>
        <v>1900</v>
      </c>
      <c r="AI790" s="59" t="str">
        <f>IF(Tabelle1[[#This Row],[Uhrzeit von]]="","",Tabelle1[[#This Row],[Uhrzeit bis]]-Tabelle1[[#This Row],[Uhrzeit von]])</f>
        <v/>
      </c>
    </row>
    <row r="791" spans="1:35" x14ac:dyDescent="0.25">
      <c r="A791" s="23" t="str">
        <f>IF(Tabelle1[[#This Row],[Unternehmen]]="","",A790+1)</f>
        <v/>
      </c>
      <c r="B7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1" s="15"/>
      <c r="D791" s="20"/>
      <c r="E791" s="54"/>
      <c r="F791" s="54"/>
      <c r="G791" s="20"/>
      <c r="H791" s="76"/>
      <c r="I791" s="54"/>
      <c r="J791" s="20" t="str">
        <f>IF(I791="","",IFERROR(VLOOKUP(I791,Gemeindeverzeichnis!$P$2:$Q$2188,2,FALSE),"Ort bitte manuell eintragen"))</f>
        <v/>
      </c>
      <c r="K791" s="15"/>
      <c r="L791" s="54"/>
      <c r="M791" s="54"/>
      <c r="N791" s="75"/>
      <c r="O791" s="54"/>
      <c r="P791" s="54" t="str">
        <f>IF(O791="","",IFERROR(VLOOKUP(O791,Gemeindeverzeichnis!$P$2:$Q$2188,2,FALSE),"Ort bitte manuell eintragen"))</f>
        <v/>
      </c>
      <c r="Q791" s="15"/>
      <c r="R791" s="20"/>
      <c r="S791" s="44"/>
      <c r="T791" s="20"/>
      <c r="U791" s="15"/>
      <c r="V791" s="55"/>
      <c r="W791" s="56"/>
      <c r="X791" s="56"/>
      <c r="Y791" s="15"/>
      <c r="Z791" s="57"/>
      <c r="AA791" s="15"/>
      <c r="AB791" s="58"/>
      <c r="AC791" s="54"/>
      <c r="AD791" s="15"/>
      <c r="AE791" s="20"/>
      <c r="AF791" s="20"/>
      <c r="AG791" s="16"/>
      <c r="AH791" s="59">
        <f t="shared" si="12"/>
        <v>1900</v>
      </c>
      <c r="AI791" s="59" t="str">
        <f>IF(Tabelle1[[#This Row],[Uhrzeit von]]="","",Tabelle1[[#This Row],[Uhrzeit bis]]-Tabelle1[[#This Row],[Uhrzeit von]])</f>
        <v/>
      </c>
    </row>
    <row r="792" spans="1:35" x14ac:dyDescent="0.25">
      <c r="A792" s="23" t="str">
        <f>IF(Tabelle1[[#This Row],[Unternehmen]]="","",A791+1)</f>
        <v/>
      </c>
      <c r="B7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2" s="15"/>
      <c r="D792" s="20"/>
      <c r="E792" s="54"/>
      <c r="F792" s="54"/>
      <c r="G792" s="20"/>
      <c r="H792" s="76"/>
      <c r="I792" s="54"/>
      <c r="J792" s="20" t="str">
        <f>IF(I792="","",IFERROR(VLOOKUP(I792,Gemeindeverzeichnis!$P$2:$Q$2188,2,FALSE),"Ort bitte manuell eintragen"))</f>
        <v/>
      </c>
      <c r="K792" s="15"/>
      <c r="L792" s="54"/>
      <c r="M792" s="54"/>
      <c r="N792" s="75"/>
      <c r="O792" s="54"/>
      <c r="P792" s="54" t="str">
        <f>IF(O792="","",IFERROR(VLOOKUP(O792,Gemeindeverzeichnis!$P$2:$Q$2188,2,FALSE),"Ort bitte manuell eintragen"))</f>
        <v/>
      </c>
      <c r="Q792" s="15"/>
      <c r="R792" s="20"/>
      <c r="S792" s="44"/>
      <c r="T792" s="20"/>
      <c r="U792" s="15"/>
      <c r="V792" s="55"/>
      <c r="W792" s="56"/>
      <c r="X792" s="56"/>
      <c r="Y792" s="15"/>
      <c r="Z792" s="57"/>
      <c r="AA792" s="15"/>
      <c r="AB792" s="58"/>
      <c r="AC792" s="54"/>
      <c r="AD792" s="15"/>
      <c r="AE792" s="20"/>
      <c r="AF792" s="20"/>
      <c r="AG792" s="16"/>
      <c r="AH792" s="59">
        <f t="shared" si="12"/>
        <v>1900</v>
      </c>
      <c r="AI792" s="59" t="str">
        <f>IF(Tabelle1[[#This Row],[Uhrzeit von]]="","",Tabelle1[[#This Row],[Uhrzeit bis]]-Tabelle1[[#This Row],[Uhrzeit von]])</f>
        <v/>
      </c>
    </row>
    <row r="793" spans="1:35" x14ac:dyDescent="0.25">
      <c r="A793" s="23" t="str">
        <f>IF(Tabelle1[[#This Row],[Unternehmen]]="","",A792+1)</f>
        <v/>
      </c>
      <c r="B7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3" s="15"/>
      <c r="D793" s="20"/>
      <c r="E793" s="54"/>
      <c r="F793" s="54"/>
      <c r="G793" s="20"/>
      <c r="H793" s="76"/>
      <c r="I793" s="54"/>
      <c r="J793" s="20" t="str">
        <f>IF(I793="","",IFERROR(VLOOKUP(I793,Gemeindeverzeichnis!$P$2:$Q$2188,2,FALSE),"Ort bitte manuell eintragen"))</f>
        <v/>
      </c>
      <c r="K793" s="15"/>
      <c r="L793" s="54"/>
      <c r="M793" s="54"/>
      <c r="N793" s="75"/>
      <c r="O793" s="54"/>
      <c r="P793" s="54" t="str">
        <f>IF(O793="","",IFERROR(VLOOKUP(O793,Gemeindeverzeichnis!$P$2:$Q$2188,2,FALSE),"Ort bitte manuell eintragen"))</f>
        <v/>
      </c>
      <c r="Q793" s="15"/>
      <c r="R793" s="20"/>
      <c r="S793" s="44"/>
      <c r="T793" s="20"/>
      <c r="U793" s="15"/>
      <c r="V793" s="55"/>
      <c r="W793" s="56"/>
      <c r="X793" s="56"/>
      <c r="Y793" s="15"/>
      <c r="Z793" s="57"/>
      <c r="AA793" s="15"/>
      <c r="AB793" s="58"/>
      <c r="AC793" s="54"/>
      <c r="AD793" s="15"/>
      <c r="AE793" s="20"/>
      <c r="AF793" s="20"/>
      <c r="AG793" s="16"/>
      <c r="AH793" s="59">
        <f t="shared" si="12"/>
        <v>1900</v>
      </c>
      <c r="AI793" s="59" t="str">
        <f>IF(Tabelle1[[#This Row],[Uhrzeit von]]="","",Tabelle1[[#This Row],[Uhrzeit bis]]-Tabelle1[[#This Row],[Uhrzeit von]])</f>
        <v/>
      </c>
    </row>
    <row r="794" spans="1:35" x14ac:dyDescent="0.25">
      <c r="A794" s="23" t="str">
        <f>IF(Tabelle1[[#This Row],[Unternehmen]]="","",A793+1)</f>
        <v/>
      </c>
      <c r="B7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4" s="15"/>
      <c r="D794" s="20"/>
      <c r="E794" s="54"/>
      <c r="F794" s="54"/>
      <c r="G794" s="20"/>
      <c r="H794" s="76"/>
      <c r="I794" s="54"/>
      <c r="J794" s="20" t="str">
        <f>IF(I794="","",IFERROR(VLOOKUP(I794,Gemeindeverzeichnis!$P$2:$Q$2188,2,FALSE),"Ort bitte manuell eintragen"))</f>
        <v/>
      </c>
      <c r="K794" s="15"/>
      <c r="L794" s="54"/>
      <c r="M794" s="54"/>
      <c r="N794" s="75"/>
      <c r="O794" s="54"/>
      <c r="P794" s="54" t="str">
        <f>IF(O794="","",IFERROR(VLOOKUP(O794,Gemeindeverzeichnis!$P$2:$Q$2188,2,FALSE),"Ort bitte manuell eintragen"))</f>
        <v/>
      </c>
      <c r="Q794" s="15"/>
      <c r="R794" s="20"/>
      <c r="S794" s="44"/>
      <c r="T794" s="20"/>
      <c r="U794" s="15"/>
      <c r="V794" s="55"/>
      <c r="W794" s="56"/>
      <c r="X794" s="56"/>
      <c r="Y794" s="15"/>
      <c r="Z794" s="57"/>
      <c r="AA794" s="15"/>
      <c r="AB794" s="58"/>
      <c r="AC794" s="54"/>
      <c r="AD794" s="15"/>
      <c r="AE794" s="20"/>
      <c r="AF794" s="20"/>
      <c r="AG794" s="16"/>
      <c r="AH794" s="59">
        <f t="shared" si="12"/>
        <v>1900</v>
      </c>
      <c r="AI794" s="59" t="str">
        <f>IF(Tabelle1[[#This Row],[Uhrzeit von]]="","",Tabelle1[[#This Row],[Uhrzeit bis]]-Tabelle1[[#This Row],[Uhrzeit von]])</f>
        <v/>
      </c>
    </row>
    <row r="795" spans="1:35" x14ac:dyDescent="0.25">
      <c r="A795" s="23" t="str">
        <f>IF(Tabelle1[[#This Row],[Unternehmen]]="","",A794+1)</f>
        <v/>
      </c>
      <c r="B7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5" s="15"/>
      <c r="D795" s="20"/>
      <c r="E795" s="54"/>
      <c r="F795" s="54"/>
      <c r="G795" s="20"/>
      <c r="H795" s="76"/>
      <c r="I795" s="54"/>
      <c r="J795" s="20" t="str">
        <f>IF(I795="","",IFERROR(VLOOKUP(I795,Gemeindeverzeichnis!$P$2:$Q$2188,2,FALSE),"Ort bitte manuell eintragen"))</f>
        <v/>
      </c>
      <c r="K795" s="15"/>
      <c r="L795" s="54"/>
      <c r="M795" s="54"/>
      <c r="N795" s="75"/>
      <c r="O795" s="54"/>
      <c r="P795" s="54" t="str">
        <f>IF(O795="","",IFERROR(VLOOKUP(O795,Gemeindeverzeichnis!$P$2:$Q$2188,2,FALSE),"Ort bitte manuell eintragen"))</f>
        <v/>
      </c>
      <c r="Q795" s="15"/>
      <c r="R795" s="20"/>
      <c r="S795" s="44"/>
      <c r="T795" s="20"/>
      <c r="U795" s="15"/>
      <c r="V795" s="55"/>
      <c r="W795" s="56"/>
      <c r="X795" s="56"/>
      <c r="Y795" s="15"/>
      <c r="Z795" s="57"/>
      <c r="AA795" s="15"/>
      <c r="AB795" s="58"/>
      <c r="AC795" s="54"/>
      <c r="AD795" s="15"/>
      <c r="AE795" s="20"/>
      <c r="AF795" s="20"/>
      <c r="AG795" s="16"/>
      <c r="AH795" s="59">
        <f t="shared" si="12"/>
        <v>1900</v>
      </c>
      <c r="AI795" s="59" t="str">
        <f>IF(Tabelle1[[#This Row],[Uhrzeit von]]="","",Tabelle1[[#This Row],[Uhrzeit bis]]-Tabelle1[[#This Row],[Uhrzeit von]])</f>
        <v/>
      </c>
    </row>
    <row r="796" spans="1:35" x14ac:dyDescent="0.25">
      <c r="A796" s="23" t="str">
        <f>IF(Tabelle1[[#This Row],[Unternehmen]]="","",A795+1)</f>
        <v/>
      </c>
      <c r="B7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6" s="15"/>
      <c r="D796" s="20"/>
      <c r="E796" s="54"/>
      <c r="F796" s="54"/>
      <c r="G796" s="20"/>
      <c r="H796" s="76"/>
      <c r="I796" s="54"/>
      <c r="J796" s="20" t="str">
        <f>IF(I796="","",IFERROR(VLOOKUP(I796,Gemeindeverzeichnis!$P$2:$Q$2188,2,FALSE),"Ort bitte manuell eintragen"))</f>
        <v/>
      </c>
      <c r="K796" s="15"/>
      <c r="L796" s="54"/>
      <c r="M796" s="54"/>
      <c r="N796" s="75"/>
      <c r="O796" s="54"/>
      <c r="P796" s="54" t="str">
        <f>IF(O796="","",IFERROR(VLOOKUP(O796,Gemeindeverzeichnis!$P$2:$Q$2188,2,FALSE),"Ort bitte manuell eintragen"))</f>
        <v/>
      </c>
      <c r="Q796" s="15"/>
      <c r="R796" s="20"/>
      <c r="S796" s="44"/>
      <c r="T796" s="20"/>
      <c r="U796" s="15"/>
      <c r="V796" s="55"/>
      <c r="W796" s="56"/>
      <c r="X796" s="56"/>
      <c r="Y796" s="15"/>
      <c r="Z796" s="57"/>
      <c r="AA796" s="15"/>
      <c r="AB796" s="58"/>
      <c r="AC796" s="54"/>
      <c r="AD796" s="15"/>
      <c r="AE796" s="20"/>
      <c r="AF796" s="20"/>
      <c r="AG796" s="16"/>
      <c r="AH796" s="59">
        <f t="shared" si="12"/>
        <v>1900</v>
      </c>
      <c r="AI796" s="59" t="str">
        <f>IF(Tabelle1[[#This Row],[Uhrzeit von]]="","",Tabelle1[[#This Row],[Uhrzeit bis]]-Tabelle1[[#This Row],[Uhrzeit von]])</f>
        <v/>
      </c>
    </row>
    <row r="797" spans="1:35" x14ac:dyDescent="0.25">
      <c r="A797" s="23" t="str">
        <f>IF(Tabelle1[[#This Row],[Unternehmen]]="","",A796+1)</f>
        <v/>
      </c>
      <c r="B7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7" s="15"/>
      <c r="D797" s="20"/>
      <c r="E797" s="54"/>
      <c r="F797" s="54"/>
      <c r="G797" s="20"/>
      <c r="H797" s="76"/>
      <c r="I797" s="54"/>
      <c r="J797" s="20" t="str">
        <f>IF(I797="","",IFERROR(VLOOKUP(I797,Gemeindeverzeichnis!$P$2:$Q$2188,2,FALSE),"Ort bitte manuell eintragen"))</f>
        <v/>
      </c>
      <c r="K797" s="15"/>
      <c r="L797" s="54"/>
      <c r="M797" s="54"/>
      <c r="N797" s="75"/>
      <c r="O797" s="54"/>
      <c r="P797" s="54" t="str">
        <f>IF(O797="","",IFERROR(VLOOKUP(O797,Gemeindeverzeichnis!$P$2:$Q$2188,2,FALSE),"Ort bitte manuell eintragen"))</f>
        <v/>
      </c>
      <c r="Q797" s="15"/>
      <c r="R797" s="20"/>
      <c r="S797" s="44"/>
      <c r="T797" s="20"/>
      <c r="U797" s="15"/>
      <c r="V797" s="55"/>
      <c r="W797" s="56"/>
      <c r="X797" s="56"/>
      <c r="Y797" s="15"/>
      <c r="Z797" s="57"/>
      <c r="AA797" s="15"/>
      <c r="AB797" s="58"/>
      <c r="AC797" s="54"/>
      <c r="AD797" s="15"/>
      <c r="AE797" s="20"/>
      <c r="AF797" s="20"/>
      <c r="AG797" s="16"/>
      <c r="AH797" s="59">
        <f t="shared" si="12"/>
        <v>1900</v>
      </c>
      <c r="AI797" s="59" t="str">
        <f>IF(Tabelle1[[#This Row],[Uhrzeit von]]="","",Tabelle1[[#This Row],[Uhrzeit bis]]-Tabelle1[[#This Row],[Uhrzeit von]])</f>
        <v/>
      </c>
    </row>
    <row r="798" spans="1:35" x14ac:dyDescent="0.25">
      <c r="A798" s="23" t="str">
        <f>IF(Tabelle1[[#This Row],[Unternehmen]]="","",A797+1)</f>
        <v/>
      </c>
      <c r="B7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8" s="15"/>
      <c r="D798" s="20"/>
      <c r="E798" s="54"/>
      <c r="F798" s="54"/>
      <c r="G798" s="20"/>
      <c r="H798" s="76"/>
      <c r="I798" s="54"/>
      <c r="J798" s="20" t="str">
        <f>IF(I798="","",IFERROR(VLOOKUP(I798,Gemeindeverzeichnis!$P$2:$Q$2188,2,FALSE),"Ort bitte manuell eintragen"))</f>
        <v/>
      </c>
      <c r="K798" s="15"/>
      <c r="L798" s="54"/>
      <c r="M798" s="54"/>
      <c r="N798" s="75"/>
      <c r="O798" s="54"/>
      <c r="P798" s="54" t="str">
        <f>IF(O798="","",IFERROR(VLOOKUP(O798,Gemeindeverzeichnis!$P$2:$Q$2188,2,FALSE),"Ort bitte manuell eintragen"))</f>
        <v/>
      </c>
      <c r="Q798" s="15"/>
      <c r="R798" s="20"/>
      <c r="S798" s="44"/>
      <c r="T798" s="20"/>
      <c r="U798" s="15"/>
      <c r="V798" s="55"/>
      <c r="W798" s="56"/>
      <c r="X798" s="56"/>
      <c r="Y798" s="15"/>
      <c r="Z798" s="57"/>
      <c r="AA798" s="15"/>
      <c r="AB798" s="58"/>
      <c r="AC798" s="54"/>
      <c r="AD798" s="15"/>
      <c r="AE798" s="20"/>
      <c r="AF798" s="20"/>
      <c r="AG798" s="16"/>
      <c r="AH798" s="59">
        <f t="shared" si="12"/>
        <v>1900</v>
      </c>
      <c r="AI798" s="59" t="str">
        <f>IF(Tabelle1[[#This Row],[Uhrzeit von]]="","",Tabelle1[[#This Row],[Uhrzeit bis]]-Tabelle1[[#This Row],[Uhrzeit von]])</f>
        <v/>
      </c>
    </row>
    <row r="799" spans="1:35" x14ac:dyDescent="0.25">
      <c r="A799" s="23" t="str">
        <f>IF(Tabelle1[[#This Row],[Unternehmen]]="","",A798+1)</f>
        <v/>
      </c>
      <c r="B7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799" s="15"/>
      <c r="D799" s="20"/>
      <c r="E799" s="54"/>
      <c r="F799" s="54"/>
      <c r="G799" s="20"/>
      <c r="H799" s="76"/>
      <c r="I799" s="54"/>
      <c r="J799" s="20" t="str">
        <f>IF(I799="","",IFERROR(VLOOKUP(I799,Gemeindeverzeichnis!$P$2:$Q$2188,2,FALSE),"Ort bitte manuell eintragen"))</f>
        <v/>
      </c>
      <c r="K799" s="15"/>
      <c r="L799" s="54"/>
      <c r="M799" s="54"/>
      <c r="N799" s="75"/>
      <c r="O799" s="54"/>
      <c r="P799" s="54" t="str">
        <f>IF(O799="","",IFERROR(VLOOKUP(O799,Gemeindeverzeichnis!$P$2:$Q$2188,2,FALSE),"Ort bitte manuell eintragen"))</f>
        <v/>
      </c>
      <c r="Q799" s="15"/>
      <c r="R799" s="20"/>
      <c r="S799" s="44"/>
      <c r="T799" s="20"/>
      <c r="U799" s="15"/>
      <c r="V799" s="55"/>
      <c r="W799" s="56"/>
      <c r="X799" s="56"/>
      <c r="Y799" s="15"/>
      <c r="Z799" s="57"/>
      <c r="AA799" s="15"/>
      <c r="AB799" s="58"/>
      <c r="AC799" s="54"/>
      <c r="AD799" s="15"/>
      <c r="AE799" s="20"/>
      <c r="AF799" s="20"/>
      <c r="AG799" s="16"/>
      <c r="AH799" s="59">
        <f t="shared" si="12"/>
        <v>1900</v>
      </c>
      <c r="AI799" s="59" t="str">
        <f>IF(Tabelle1[[#This Row],[Uhrzeit von]]="","",Tabelle1[[#This Row],[Uhrzeit bis]]-Tabelle1[[#This Row],[Uhrzeit von]])</f>
        <v/>
      </c>
    </row>
    <row r="800" spans="1:35" x14ac:dyDescent="0.25">
      <c r="A800" s="23" t="str">
        <f>IF(Tabelle1[[#This Row],[Unternehmen]]="","",A799+1)</f>
        <v/>
      </c>
      <c r="B8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0" s="15"/>
      <c r="D800" s="20"/>
      <c r="E800" s="54"/>
      <c r="F800" s="54"/>
      <c r="G800" s="20"/>
      <c r="H800" s="76"/>
      <c r="I800" s="54"/>
      <c r="J800" s="20" t="str">
        <f>IF(I800="","",IFERROR(VLOOKUP(I800,Gemeindeverzeichnis!$P$2:$Q$2188,2,FALSE),"Ort bitte manuell eintragen"))</f>
        <v/>
      </c>
      <c r="K800" s="15"/>
      <c r="L800" s="54"/>
      <c r="M800" s="54"/>
      <c r="N800" s="75"/>
      <c r="O800" s="54"/>
      <c r="P800" s="54" t="str">
        <f>IF(O800="","",IFERROR(VLOOKUP(O800,Gemeindeverzeichnis!$P$2:$Q$2188,2,FALSE),"Ort bitte manuell eintragen"))</f>
        <v/>
      </c>
      <c r="Q800" s="15"/>
      <c r="R800" s="20"/>
      <c r="S800" s="44"/>
      <c r="T800" s="20"/>
      <c r="U800" s="15"/>
      <c r="V800" s="55"/>
      <c r="W800" s="56"/>
      <c r="X800" s="56"/>
      <c r="Y800" s="15"/>
      <c r="Z800" s="57"/>
      <c r="AA800" s="15"/>
      <c r="AB800" s="58"/>
      <c r="AC800" s="54"/>
      <c r="AD800" s="15"/>
      <c r="AE800" s="20"/>
      <c r="AF800" s="20"/>
      <c r="AG800" s="16"/>
      <c r="AH800" s="59">
        <f t="shared" si="12"/>
        <v>1900</v>
      </c>
      <c r="AI800" s="59" t="str">
        <f>IF(Tabelle1[[#This Row],[Uhrzeit von]]="","",Tabelle1[[#This Row],[Uhrzeit bis]]-Tabelle1[[#This Row],[Uhrzeit von]])</f>
        <v/>
      </c>
    </row>
    <row r="801" spans="1:35" x14ac:dyDescent="0.25">
      <c r="A801" s="23" t="str">
        <f>IF(Tabelle1[[#This Row],[Unternehmen]]="","",A800+1)</f>
        <v/>
      </c>
      <c r="B8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1" s="15"/>
      <c r="D801" s="20"/>
      <c r="E801" s="54"/>
      <c r="F801" s="54"/>
      <c r="G801" s="20"/>
      <c r="H801" s="76"/>
      <c r="I801" s="54"/>
      <c r="J801" s="20" t="str">
        <f>IF(I801="","",IFERROR(VLOOKUP(I801,Gemeindeverzeichnis!$P$2:$Q$2188,2,FALSE),"Ort bitte manuell eintragen"))</f>
        <v/>
      </c>
      <c r="K801" s="15"/>
      <c r="L801" s="54"/>
      <c r="M801" s="54"/>
      <c r="N801" s="75"/>
      <c r="O801" s="54"/>
      <c r="P801" s="54" t="str">
        <f>IF(O801="","",IFERROR(VLOOKUP(O801,Gemeindeverzeichnis!$P$2:$Q$2188,2,FALSE),"Ort bitte manuell eintragen"))</f>
        <v/>
      </c>
      <c r="Q801" s="15"/>
      <c r="R801" s="20"/>
      <c r="S801" s="44"/>
      <c r="T801" s="20"/>
      <c r="U801" s="15"/>
      <c r="V801" s="55"/>
      <c r="W801" s="56"/>
      <c r="X801" s="56"/>
      <c r="Y801" s="15"/>
      <c r="Z801" s="57"/>
      <c r="AA801" s="15"/>
      <c r="AB801" s="58"/>
      <c r="AC801" s="54"/>
      <c r="AD801" s="15"/>
      <c r="AE801" s="20"/>
      <c r="AF801" s="20"/>
      <c r="AG801" s="16"/>
      <c r="AH801" s="59">
        <f t="shared" si="12"/>
        <v>1900</v>
      </c>
      <c r="AI801" s="59" t="str">
        <f>IF(Tabelle1[[#This Row],[Uhrzeit von]]="","",Tabelle1[[#This Row],[Uhrzeit bis]]-Tabelle1[[#This Row],[Uhrzeit von]])</f>
        <v/>
      </c>
    </row>
    <row r="802" spans="1:35" x14ac:dyDescent="0.25">
      <c r="A802" s="23" t="str">
        <f>IF(Tabelle1[[#This Row],[Unternehmen]]="","",A801+1)</f>
        <v/>
      </c>
      <c r="B8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2" s="15"/>
      <c r="D802" s="20"/>
      <c r="E802" s="54"/>
      <c r="F802" s="54"/>
      <c r="G802" s="20"/>
      <c r="H802" s="76"/>
      <c r="I802" s="54"/>
      <c r="J802" s="20" t="str">
        <f>IF(I802="","",IFERROR(VLOOKUP(I802,Gemeindeverzeichnis!$P$2:$Q$2188,2,FALSE),"Ort bitte manuell eintragen"))</f>
        <v/>
      </c>
      <c r="K802" s="15"/>
      <c r="L802" s="54"/>
      <c r="M802" s="54"/>
      <c r="N802" s="75"/>
      <c r="O802" s="54"/>
      <c r="P802" s="54" t="str">
        <f>IF(O802="","",IFERROR(VLOOKUP(O802,Gemeindeverzeichnis!$P$2:$Q$2188,2,FALSE),"Ort bitte manuell eintragen"))</f>
        <v/>
      </c>
      <c r="Q802" s="15"/>
      <c r="R802" s="20"/>
      <c r="S802" s="44"/>
      <c r="T802" s="20"/>
      <c r="U802" s="15"/>
      <c r="V802" s="55"/>
      <c r="W802" s="56"/>
      <c r="X802" s="56"/>
      <c r="Y802" s="15"/>
      <c r="Z802" s="57"/>
      <c r="AA802" s="15"/>
      <c r="AB802" s="58"/>
      <c r="AC802" s="54"/>
      <c r="AD802" s="15"/>
      <c r="AE802" s="20"/>
      <c r="AF802" s="20"/>
      <c r="AG802" s="16"/>
      <c r="AH802" s="59">
        <f t="shared" si="12"/>
        <v>1900</v>
      </c>
      <c r="AI802" s="59" t="str">
        <f>IF(Tabelle1[[#This Row],[Uhrzeit von]]="","",Tabelle1[[#This Row],[Uhrzeit bis]]-Tabelle1[[#This Row],[Uhrzeit von]])</f>
        <v/>
      </c>
    </row>
    <row r="803" spans="1:35" x14ac:dyDescent="0.25">
      <c r="A803" s="23" t="str">
        <f>IF(Tabelle1[[#This Row],[Unternehmen]]="","",A802+1)</f>
        <v/>
      </c>
      <c r="B8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3" s="15"/>
      <c r="D803" s="20"/>
      <c r="E803" s="54"/>
      <c r="F803" s="54"/>
      <c r="G803" s="20"/>
      <c r="H803" s="76"/>
      <c r="I803" s="54"/>
      <c r="J803" s="20" t="str">
        <f>IF(I803="","",IFERROR(VLOOKUP(I803,Gemeindeverzeichnis!$P$2:$Q$2188,2,FALSE),"Ort bitte manuell eintragen"))</f>
        <v/>
      </c>
      <c r="K803" s="15"/>
      <c r="L803" s="54"/>
      <c r="M803" s="54"/>
      <c r="N803" s="75"/>
      <c r="O803" s="54"/>
      <c r="P803" s="54" t="str">
        <f>IF(O803="","",IFERROR(VLOOKUP(O803,Gemeindeverzeichnis!$P$2:$Q$2188,2,FALSE),"Ort bitte manuell eintragen"))</f>
        <v/>
      </c>
      <c r="Q803" s="15"/>
      <c r="R803" s="20"/>
      <c r="S803" s="44"/>
      <c r="T803" s="20"/>
      <c r="U803" s="15"/>
      <c r="V803" s="55"/>
      <c r="W803" s="56"/>
      <c r="X803" s="56"/>
      <c r="Y803" s="15"/>
      <c r="Z803" s="57"/>
      <c r="AA803" s="15"/>
      <c r="AB803" s="58"/>
      <c r="AC803" s="54"/>
      <c r="AD803" s="15"/>
      <c r="AE803" s="20"/>
      <c r="AF803" s="20"/>
      <c r="AG803" s="16"/>
      <c r="AH803" s="59">
        <f t="shared" si="12"/>
        <v>1900</v>
      </c>
      <c r="AI803" s="59" t="str">
        <f>IF(Tabelle1[[#This Row],[Uhrzeit von]]="","",Tabelle1[[#This Row],[Uhrzeit bis]]-Tabelle1[[#This Row],[Uhrzeit von]])</f>
        <v/>
      </c>
    </row>
    <row r="804" spans="1:35" x14ac:dyDescent="0.25">
      <c r="A804" s="23" t="str">
        <f>IF(Tabelle1[[#This Row],[Unternehmen]]="","",A803+1)</f>
        <v/>
      </c>
      <c r="B8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4" s="15"/>
      <c r="D804" s="20"/>
      <c r="E804" s="54"/>
      <c r="F804" s="54"/>
      <c r="G804" s="20"/>
      <c r="H804" s="76"/>
      <c r="I804" s="54"/>
      <c r="J804" s="20" t="str">
        <f>IF(I804="","",IFERROR(VLOOKUP(I804,Gemeindeverzeichnis!$P$2:$Q$2188,2,FALSE),"Ort bitte manuell eintragen"))</f>
        <v/>
      </c>
      <c r="K804" s="15"/>
      <c r="L804" s="54"/>
      <c r="M804" s="54"/>
      <c r="N804" s="75"/>
      <c r="O804" s="54"/>
      <c r="P804" s="54" t="str">
        <f>IF(O804="","",IFERROR(VLOOKUP(O804,Gemeindeverzeichnis!$P$2:$Q$2188,2,FALSE),"Ort bitte manuell eintragen"))</f>
        <v/>
      </c>
      <c r="Q804" s="15"/>
      <c r="R804" s="20"/>
      <c r="S804" s="44"/>
      <c r="T804" s="20"/>
      <c r="U804" s="15"/>
      <c r="V804" s="55"/>
      <c r="W804" s="56"/>
      <c r="X804" s="56"/>
      <c r="Y804" s="15"/>
      <c r="Z804" s="57"/>
      <c r="AA804" s="15"/>
      <c r="AB804" s="58"/>
      <c r="AC804" s="54"/>
      <c r="AD804" s="15"/>
      <c r="AE804" s="20"/>
      <c r="AF804" s="20"/>
      <c r="AG804" s="16"/>
      <c r="AH804" s="59">
        <f t="shared" si="12"/>
        <v>1900</v>
      </c>
      <c r="AI804" s="59" t="str">
        <f>IF(Tabelle1[[#This Row],[Uhrzeit von]]="","",Tabelle1[[#This Row],[Uhrzeit bis]]-Tabelle1[[#This Row],[Uhrzeit von]])</f>
        <v/>
      </c>
    </row>
    <row r="805" spans="1:35" x14ac:dyDescent="0.25">
      <c r="A805" s="23" t="str">
        <f>IF(Tabelle1[[#This Row],[Unternehmen]]="","",A804+1)</f>
        <v/>
      </c>
      <c r="B8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5" s="15"/>
      <c r="D805" s="20"/>
      <c r="E805" s="54"/>
      <c r="F805" s="54"/>
      <c r="G805" s="20"/>
      <c r="H805" s="76"/>
      <c r="I805" s="54"/>
      <c r="J805" s="20" t="str">
        <f>IF(I805="","",IFERROR(VLOOKUP(I805,Gemeindeverzeichnis!$P$2:$Q$2188,2,FALSE),"Ort bitte manuell eintragen"))</f>
        <v/>
      </c>
      <c r="K805" s="15"/>
      <c r="L805" s="54"/>
      <c r="M805" s="54"/>
      <c r="N805" s="75"/>
      <c r="O805" s="54"/>
      <c r="P805" s="54" t="str">
        <f>IF(O805="","",IFERROR(VLOOKUP(O805,Gemeindeverzeichnis!$P$2:$Q$2188,2,FALSE),"Ort bitte manuell eintragen"))</f>
        <v/>
      </c>
      <c r="Q805" s="15"/>
      <c r="R805" s="20"/>
      <c r="S805" s="44"/>
      <c r="T805" s="20"/>
      <c r="U805" s="15"/>
      <c r="V805" s="55"/>
      <c r="W805" s="56"/>
      <c r="X805" s="56"/>
      <c r="Y805" s="15"/>
      <c r="Z805" s="57"/>
      <c r="AA805" s="15"/>
      <c r="AB805" s="58"/>
      <c r="AC805" s="54"/>
      <c r="AD805" s="15"/>
      <c r="AE805" s="20"/>
      <c r="AF805" s="20"/>
      <c r="AG805" s="16"/>
      <c r="AH805" s="59">
        <f t="shared" si="12"/>
        <v>1900</v>
      </c>
      <c r="AI805" s="59" t="str">
        <f>IF(Tabelle1[[#This Row],[Uhrzeit von]]="","",Tabelle1[[#This Row],[Uhrzeit bis]]-Tabelle1[[#This Row],[Uhrzeit von]])</f>
        <v/>
      </c>
    </row>
    <row r="806" spans="1:35" x14ac:dyDescent="0.25">
      <c r="A806" s="23" t="str">
        <f>IF(Tabelle1[[#This Row],[Unternehmen]]="","",A805+1)</f>
        <v/>
      </c>
      <c r="B8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6" s="15"/>
      <c r="D806" s="20"/>
      <c r="E806" s="54"/>
      <c r="F806" s="54"/>
      <c r="G806" s="20"/>
      <c r="H806" s="76"/>
      <c r="I806" s="54"/>
      <c r="J806" s="20" t="str">
        <f>IF(I806="","",IFERROR(VLOOKUP(I806,Gemeindeverzeichnis!$P$2:$Q$2188,2,FALSE),"Ort bitte manuell eintragen"))</f>
        <v/>
      </c>
      <c r="K806" s="15"/>
      <c r="L806" s="54"/>
      <c r="M806" s="54"/>
      <c r="N806" s="75"/>
      <c r="O806" s="54"/>
      <c r="P806" s="54" t="str">
        <f>IF(O806="","",IFERROR(VLOOKUP(O806,Gemeindeverzeichnis!$P$2:$Q$2188,2,FALSE),"Ort bitte manuell eintragen"))</f>
        <v/>
      </c>
      <c r="Q806" s="15"/>
      <c r="R806" s="20"/>
      <c r="S806" s="44"/>
      <c r="T806" s="20"/>
      <c r="U806" s="15"/>
      <c r="V806" s="55"/>
      <c r="W806" s="56"/>
      <c r="X806" s="56"/>
      <c r="Y806" s="15"/>
      <c r="Z806" s="57"/>
      <c r="AA806" s="15"/>
      <c r="AB806" s="58"/>
      <c r="AC806" s="54"/>
      <c r="AD806" s="15"/>
      <c r="AE806" s="20"/>
      <c r="AF806" s="20"/>
      <c r="AG806" s="16"/>
      <c r="AH806" s="59">
        <f t="shared" si="12"/>
        <v>1900</v>
      </c>
      <c r="AI806" s="59" t="str">
        <f>IF(Tabelle1[[#This Row],[Uhrzeit von]]="","",Tabelle1[[#This Row],[Uhrzeit bis]]-Tabelle1[[#This Row],[Uhrzeit von]])</f>
        <v/>
      </c>
    </row>
    <row r="807" spans="1:35" x14ac:dyDescent="0.25">
      <c r="A807" s="23" t="str">
        <f>IF(Tabelle1[[#This Row],[Unternehmen]]="","",A806+1)</f>
        <v/>
      </c>
      <c r="B8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7" s="15"/>
      <c r="D807" s="20"/>
      <c r="E807" s="54"/>
      <c r="F807" s="54"/>
      <c r="G807" s="20"/>
      <c r="H807" s="76"/>
      <c r="I807" s="54"/>
      <c r="J807" s="20" t="str">
        <f>IF(I807="","",IFERROR(VLOOKUP(I807,Gemeindeverzeichnis!$P$2:$Q$2188,2,FALSE),"Ort bitte manuell eintragen"))</f>
        <v/>
      </c>
      <c r="K807" s="15"/>
      <c r="L807" s="54"/>
      <c r="M807" s="54"/>
      <c r="N807" s="75"/>
      <c r="O807" s="54"/>
      <c r="P807" s="54" t="str">
        <f>IF(O807="","",IFERROR(VLOOKUP(O807,Gemeindeverzeichnis!$P$2:$Q$2188,2,FALSE),"Ort bitte manuell eintragen"))</f>
        <v/>
      </c>
      <c r="Q807" s="15"/>
      <c r="R807" s="20"/>
      <c r="S807" s="44"/>
      <c r="T807" s="20"/>
      <c r="U807" s="15"/>
      <c r="V807" s="55"/>
      <c r="W807" s="56"/>
      <c r="X807" s="56"/>
      <c r="Y807" s="15"/>
      <c r="Z807" s="57"/>
      <c r="AA807" s="15"/>
      <c r="AB807" s="58"/>
      <c r="AC807" s="54"/>
      <c r="AD807" s="15"/>
      <c r="AE807" s="20"/>
      <c r="AF807" s="20"/>
      <c r="AG807" s="16"/>
      <c r="AH807" s="59">
        <f t="shared" si="12"/>
        <v>1900</v>
      </c>
      <c r="AI807" s="59" t="str">
        <f>IF(Tabelle1[[#This Row],[Uhrzeit von]]="","",Tabelle1[[#This Row],[Uhrzeit bis]]-Tabelle1[[#This Row],[Uhrzeit von]])</f>
        <v/>
      </c>
    </row>
    <row r="808" spans="1:35" x14ac:dyDescent="0.25">
      <c r="A808" s="23" t="str">
        <f>IF(Tabelle1[[#This Row],[Unternehmen]]="","",A807+1)</f>
        <v/>
      </c>
      <c r="B8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8" s="15"/>
      <c r="D808" s="20"/>
      <c r="E808" s="54"/>
      <c r="F808" s="54"/>
      <c r="G808" s="20"/>
      <c r="H808" s="76"/>
      <c r="I808" s="54"/>
      <c r="J808" s="20" t="str">
        <f>IF(I808="","",IFERROR(VLOOKUP(I808,Gemeindeverzeichnis!$P$2:$Q$2188,2,FALSE),"Ort bitte manuell eintragen"))</f>
        <v/>
      </c>
      <c r="K808" s="15"/>
      <c r="L808" s="54"/>
      <c r="M808" s="54"/>
      <c r="N808" s="75"/>
      <c r="O808" s="54"/>
      <c r="P808" s="54" t="str">
        <f>IF(O808="","",IFERROR(VLOOKUP(O808,Gemeindeverzeichnis!$P$2:$Q$2188,2,FALSE),"Ort bitte manuell eintragen"))</f>
        <v/>
      </c>
      <c r="Q808" s="15"/>
      <c r="R808" s="20"/>
      <c r="S808" s="44"/>
      <c r="T808" s="20"/>
      <c r="U808" s="15"/>
      <c r="V808" s="55"/>
      <c r="W808" s="56"/>
      <c r="X808" s="56"/>
      <c r="Y808" s="15"/>
      <c r="Z808" s="57"/>
      <c r="AA808" s="15"/>
      <c r="AB808" s="58"/>
      <c r="AC808" s="54"/>
      <c r="AD808" s="15"/>
      <c r="AE808" s="20"/>
      <c r="AF808" s="20"/>
      <c r="AG808" s="16"/>
      <c r="AH808" s="59">
        <f t="shared" si="12"/>
        <v>1900</v>
      </c>
      <c r="AI808" s="59" t="str">
        <f>IF(Tabelle1[[#This Row],[Uhrzeit von]]="","",Tabelle1[[#This Row],[Uhrzeit bis]]-Tabelle1[[#This Row],[Uhrzeit von]])</f>
        <v/>
      </c>
    </row>
    <row r="809" spans="1:35" x14ac:dyDescent="0.25">
      <c r="A809" s="23" t="str">
        <f>IF(Tabelle1[[#This Row],[Unternehmen]]="","",A808+1)</f>
        <v/>
      </c>
      <c r="B8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09" s="15"/>
      <c r="D809" s="20"/>
      <c r="E809" s="54"/>
      <c r="F809" s="54"/>
      <c r="G809" s="20"/>
      <c r="H809" s="76"/>
      <c r="I809" s="54"/>
      <c r="J809" s="20" t="str">
        <f>IF(I809="","",IFERROR(VLOOKUP(I809,Gemeindeverzeichnis!$P$2:$Q$2188,2,FALSE),"Ort bitte manuell eintragen"))</f>
        <v/>
      </c>
      <c r="K809" s="15"/>
      <c r="L809" s="54"/>
      <c r="M809" s="54"/>
      <c r="N809" s="75"/>
      <c r="O809" s="54"/>
      <c r="P809" s="54" t="str">
        <f>IF(O809="","",IFERROR(VLOOKUP(O809,Gemeindeverzeichnis!$P$2:$Q$2188,2,FALSE),"Ort bitte manuell eintragen"))</f>
        <v/>
      </c>
      <c r="Q809" s="15"/>
      <c r="R809" s="20"/>
      <c r="S809" s="44"/>
      <c r="T809" s="20"/>
      <c r="U809" s="15"/>
      <c r="V809" s="55"/>
      <c r="W809" s="56"/>
      <c r="X809" s="56"/>
      <c r="Y809" s="15"/>
      <c r="Z809" s="57"/>
      <c r="AA809" s="15"/>
      <c r="AB809" s="58"/>
      <c r="AC809" s="54"/>
      <c r="AD809" s="15"/>
      <c r="AE809" s="20"/>
      <c r="AF809" s="20"/>
      <c r="AG809" s="16"/>
      <c r="AH809" s="59">
        <f t="shared" si="12"/>
        <v>1900</v>
      </c>
      <c r="AI809" s="59" t="str">
        <f>IF(Tabelle1[[#This Row],[Uhrzeit von]]="","",Tabelle1[[#This Row],[Uhrzeit bis]]-Tabelle1[[#This Row],[Uhrzeit von]])</f>
        <v/>
      </c>
    </row>
    <row r="810" spans="1:35" x14ac:dyDescent="0.25">
      <c r="A810" s="23" t="str">
        <f>IF(Tabelle1[[#This Row],[Unternehmen]]="","",A809+1)</f>
        <v/>
      </c>
      <c r="B8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0" s="15"/>
      <c r="D810" s="20"/>
      <c r="E810" s="54"/>
      <c r="F810" s="54"/>
      <c r="G810" s="20"/>
      <c r="H810" s="76"/>
      <c r="I810" s="54"/>
      <c r="J810" s="20" t="str">
        <f>IF(I810="","",IFERROR(VLOOKUP(I810,Gemeindeverzeichnis!$P$2:$Q$2188,2,FALSE),"Ort bitte manuell eintragen"))</f>
        <v/>
      </c>
      <c r="K810" s="15"/>
      <c r="L810" s="54"/>
      <c r="M810" s="54"/>
      <c r="N810" s="75"/>
      <c r="O810" s="54"/>
      <c r="P810" s="54" t="str">
        <f>IF(O810="","",IFERROR(VLOOKUP(O810,Gemeindeverzeichnis!$P$2:$Q$2188,2,FALSE),"Ort bitte manuell eintragen"))</f>
        <v/>
      </c>
      <c r="Q810" s="15"/>
      <c r="R810" s="20"/>
      <c r="S810" s="44"/>
      <c r="T810" s="20"/>
      <c r="U810" s="15"/>
      <c r="V810" s="55"/>
      <c r="W810" s="56"/>
      <c r="X810" s="56"/>
      <c r="Y810" s="15"/>
      <c r="Z810" s="57"/>
      <c r="AA810" s="15"/>
      <c r="AB810" s="58"/>
      <c r="AC810" s="54"/>
      <c r="AD810" s="15"/>
      <c r="AE810" s="20"/>
      <c r="AF810" s="20"/>
      <c r="AG810" s="16"/>
      <c r="AH810" s="59">
        <f t="shared" si="12"/>
        <v>1900</v>
      </c>
      <c r="AI810" s="59" t="str">
        <f>IF(Tabelle1[[#This Row],[Uhrzeit von]]="","",Tabelle1[[#This Row],[Uhrzeit bis]]-Tabelle1[[#This Row],[Uhrzeit von]])</f>
        <v/>
      </c>
    </row>
    <row r="811" spans="1:35" x14ac:dyDescent="0.25">
      <c r="A811" s="23" t="str">
        <f>IF(Tabelle1[[#This Row],[Unternehmen]]="","",A810+1)</f>
        <v/>
      </c>
      <c r="B8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1" s="15"/>
      <c r="D811" s="20"/>
      <c r="E811" s="54"/>
      <c r="F811" s="54"/>
      <c r="G811" s="20"/>
      <c r="H811" s="76"/>
      <c r="I811" s="54"/>
      <c r="J811" s="20" t="str">
        <f>IF(I811="","",IFERROR(VLOOKUP(I811,Gemeindeverzeichnis!$P$2:$Q$2188,2,FALSE),"Ort bitte manuell eintragen"))</f>
        <v/>
      </c>
      <c r="K811" s="15"/>
      <c r="L811" s="54"/>
      <c r="M811" s="54"/>
      <c r="N811" s="75"/>
      <c r="O811" s="54"/>
      <c r="P811" s="54" t="str">
        <f>IF(O811="","",IFERROR(VLOOKUP(O811,Gemeindeverzeichnis!$P$2:$Q$2188,2,FALSE),"Ort bitte manuell eintragen"))</f>
        <v/>
      </c>
      <c r="Q811" s="15"/>
      <c r="R811" s="20"/>
      <c r="S811" s="44"/>
      <c r="T811" s="20"/>
      <c r="U811" s="15"/>
      <c r="V811" s="55"/>
      <c r="W811" s="56"/>
      <c r="X811" s="56"/>
      <c r="Y811" s="15"/>
      <c r="Z811" s="57"/>
      <c r="AA811" s="15"/>
      <c r="AB811" s="58"/>
      <c r="AC811" s="54"/>
      <c r="AD811" s="15"/>
      <c r="AE811" s="20"/>
      <c r="AF811" s="20"/>
      <c r="AG811" s="16"/>
      <c r="AH811" s="59">
        <f t="shared" si="12"/>
        <v>1900</v>
      </c>
      <c r="AI811" s="59" t="str">
        <f>IF(Tabelle1[[#This Row],[Uhrzeit von]]="","",Tabelle1[[#This Row],[Uhrzeit bis]]-Tabelle1[[#This Row],[Uhrzeit von]])</f>
        <v/>
      </c>
    </row>
    <row r="812" spans="1:35" x14ac:dyDescent="0.25">
      <c r="A812" s="23" t="str">
        <f>IF(Tabelle1[[#This Row],[Unternehmen]]="","",A811+1)</f>
        <v/>
      </c>
      <c r="B8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2" s="15"/>
      <c r="D812" s="20"/>
      <c r="E812" s="54"/>
      <c r="F812" s="54"/>
      <c r="G812" s="20"/>
      <c r="H812" s="76"/>
      <c r="I812" s="54"/>
      <c r="J812" s="20" t="str">
        <f>IF(I812="","",IFERROR(VLOOKUP(I812,Gemeindeverzeichnis!$P$2:$Q$2188,2,FALSE),"Ort bitte manuell eintragen"))</f>
        <v/>
      </c>
      <c r="K812" s="15"/>
      <c r="L812" s="54"/>
      <c r="M812" s="54"/>
      <c r="N812" s="75"/>
      <c r="O812" s="54"/>
      <c r="P812" s="54" t="str">
        <f>IF(O812="","",IFERROR(VLOOKUP(O812,Gemeindeverzeichnis!$P$2:$Q$2188,2,FALSE),"Ort bitte manuell eintragen"))</f>
        <v/>
      </c>
      <c r="Q812" s="15"/>
      <c r="R812" s="20"/>
      <c r="S812" s="44"/>
      <c r="T812" s="20"/>
      <c r="U812" s="15"/>
      <c r="V812" s="55"/>
      <c r="W812" s="56"/>
      <c r="X812" s="56"/>
      <c r="Y812" s="15"/>
      <c r="Z812" s="57"/>
      <c r="AA812" s="15"/>
      <c r="AB812" s="58"/>
      <c r="AC812" s="54"/>
      <c r="AD812" s="15"/>
      <c r="AE812" s="20"/>
      <c r="AF812" s="20"/>
      <c r="AG812" s="16"/>
      <c r="AH812" s="59">
        <f t="shared" si="12"/>
        <v>1900</v>
      </c>
      <c r="AI812" s="59" t="str">
        <f>IF(Tabelle1[[#This Row],[Uhrzeit von]]="","",Tabelle1[[#This Row],[Uhrzeit bis]]-Tabelle1[[#This Row],[Uhrzeit von]])</f>
        <v/>
      </c>
    </row>
    <row r="813" spans="1:35" x14ac:dyDescent="0.25">
      <c r="A813" s="23" t="str">
        <f>IF(Tabelle1[[#This Row],[Unternehmen]]="","",A812+1)</f>
        <v/>
      </c>
      <c r="B8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3" s="15"/>
      <c r="D813" s="20"/>
      <c r="E813" s="54"/>
      <c r="F813" s="54"/>
      <c r="G813" s="20"/>
      <c r="H813" s="76"/>
      <c r="I813" s="54"/>
      <c r="J813" s="20" t="str">
        <f>IF(I813="","",IFERROR(VLOOKUP(I813,Gemeindeverzeichnis!$P$2:$Q$2188,2,FALSE),"Ort bitte manuell eintragen"))</f>
        <v/>
      </c>
      <c r="K813" s="15"/>
      <c r="L813" s="54"/>
      <c r="M813" s="54"/>
      <c r="N813" s="75"/>
      <c r="O813" s="54"/>
      <c r="P813" s="54" t="str">
        <f>IF(O813="","",IFERROR(VLOOKUP(O813,Gemeindeverzeichnis!$P$2:$Q$2188,2,FALSE),"Ort bitte manuell eintragen"))</f>
        <v/>
      </c>
      <c r="Q813" s="15"/>
      <c r="R813" s="20"/>
      <c r="S813" s="44"/>
      <c r="T813" s="20"/>
      <c r="U813" s="15"/>
      <c r="V813" s="55"/>
      <c r="W813" s="56"/>
      <c r="X813" s="56"/>
      <c r="Y813" s="15"/>
      <c r="Z813" s="57"/>
      <c r="AA813" s="15"/>
      <c r="AB813" s="58"/>
      <c r="AC813" s="54"/>
      <c r="AD813" s="15"/>
      <c r="AE813" s="20"/>
      <c r="AF813" s="20"/>
      <c r="AG813" s="16"/>
      <c r="AH813" s="59">
        <f t="shared" si="12"/>
        <v>1900</v>
      </c>
      <c r="AI813" s="59" t="str">
        <f>IF(Tabelle1[[#This Row],[Uhrzeit von]]="","",Tabelle1[[#This Row],[Uhrzeit bis]]-Tabelle1[[#This Row],[Uhrzeit von]])</f>
        <v/>
      </c>
    </row>
    <row r="814" spans="1:35" x14ac:dyDescent="0.25">
      <c r="A814" s="23" t="str">
        <f>IF(Tabelle1[[#This Row],[Unternehmen]]="","",A813+1)</f>
        <v/>
      </c>
      <c r="B8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4" s="15"/>
      <c r="D814" s="20"/>
      <c r="E814" s="54"/>
      <c r="F814" s="54"/>
      <c r="G814" s="20"/>
      <c r="H814" s="76"/>
      <c r="I814" s="54"/>
      <c r="J814" s="20" t="str">
        <f>IF(I814="","",IFERROR(VLOOKUP(I814,Gemeindeverzeichnis!$P$2:$Q$2188,2,FALSE),"Ort bitte manuell eintragen"))</f>
        <v/>
      </c>
      <c r="K814" s="15"/>
      <c r="L814" s="54"/>
      <c r="M814" s="54"/>
      <c r="N814" s="75"/>
      <c r="O814" s="54"/>
      <c r="P814" s="54" t="str">
        <f>IF(O814="","",IFERROR(VLOOKUP(O814,Gemeindeverzeichnis!$P$2:$Q$2188,2,FALSE),"Ort bitte manuell eintragen"))</f>
        <v/>
      </c>
      <c r="Q814" s="15"/>
      <c r="R814" s="20"/>
      <c r="S814" s="44"/>
      <c r="T814" s="20"/>
      <c r="U814" s="15"/>
      <c r="V814" s="55"/>
      <c r="W814" s="56"/>
      <c r="X814" s="56"/>
      <c r="Y814" s="15"/>
      <c r="Z814" s="57"/>
      <c r="AA814" s="15"/>
      <c r="AB814" s="58"/>
      <c r="AC814" s="54"/>
      <c r="AD814" s="15"/>
      <c r="AE814" s="20"/>
      <c r="AF814" s="20"/>
      <c r="AG814" s="16"/>
      <c r="AH814" s="59">
        <f t="shared" si="12"/>
        <v>1900</v>
      </c>
      <c r="AI814" s="59" t="str">
        <f>IF(Tabelle1[[#This Row],[Uhrzeit von]]="","",Tabelle1[[#This Row],[Uhrzeit bis]]-Tabelle1[[#This Row],[Uhrzeit von]])</f>
        <v/>
      </c>
    </row>
    <row r="815" spans="1:35" x14ac:dyDescent="0.25">
      <c r="A815" s="23" t="str">
        <f>IF(Tabelle1[[#This Row],[Unternehmen]]="","",A814+1)</f>
        <v/>
      </c>
      <c r="B8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5" s="15"/>
      <c r="D815" s="20"/>
      <c r="E815" s="54"/>
      <c r="F815" s="54"/>
      <c r="G815" s="20"/>
      <c r="H815" s="76"/>
      <c r="I815" s="54"/>
      <c r="J815" s="20" t="str">
        <f>IF(I815="","",IFERROR(VLOOKUP(I815,Gemeindeverzeichnis!$P$2:$Q$2188,2,FALSE),"Ort bitte manuell eintragen"))</f>
        <v/>
      </c>
      <c r="K815" s="15"/>
      <c r="L815" s="54"/>
      <c r="M815" s="54"/>
      <c r="N815" s="75"/>
      <c r="O815" s="54"/>
      <c r="P815" s="54" t="str">
        <f>IF(O815="","",IFERROR(VLOOKUP(O815,Gemeindeverzeichnis!$P$2:$Q$2188,2,FALSE),"Ort bitte manuell eintragen"))</f>
        <v/>
      </c>
      <c r="Q815" s="15"/>
      <c r="R815" s="20"/>
      <c r="S815" s="44"/>
      <c r="T815" s="20"/>
      <c r="U815" s="15"/>
      <c r="V815" s="55"/>
      <c r="W815" s="56"/>
      <c r="X815" s="56"/>
      <c r="Y815" s="15"/>
      <c r="Z815" s="57"/>
      <c r="AA815" s="15"/>
      <c r="AB815" s="58"/>
      <c r="AC815" s="54"/>
      <c r="AD815" s="15"/>
      <c r="AE815" s="20"/>
      <c r="AF815" s="20"/>
      <c r="AG815" s="16"/>
      <c r="AH815" s="59">
        <f t="shared" si="12"/>
        <v>1900</v>
      </c>
      <c r="AI815" s="59" t="str">
        <f>IF(Tabelle1[[#This Row],[Uhrzeit von]]="","",Tabelle1[[#This Row],[Uhrzeit bis]]-Tabelle1[[#This Row],[Uhrzeit von]])</f>
        <v/>
      </c>
    </row>
    <row r="816" spans="1:35" x14ac:dyDescent="0.25">
      <c r="A816" s="23" t="str">
        <f>IF(Tabelle1[[#This Row],[Unternehmen]]="","",A815+1)</f>
        <v/>
      </c>
      <c r="B8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6" s="15"/>
      <c r="D816" s="20"/>
      <c r="E816" s="54"/>
      <c r="F816" s="54"/>
      <c r="G816" s="20"/>
      <c r="H816" s="76"/>
      <c r="I816" s="54"/>
      <c r="J816" s="20" t="str">
        <f>IF(I816="","",IFERROR(VLOOKUP(I816,Gemeindeverzeichnis!$P$2:$Q$2188,2,FALSE),"Ort bitte manuell eintragen"))</f>
        <v/>
      </c>
      <c r="K816" s="15"/>
      <c r="L816" s="54"/>
      <c r="M816" s="54"/>
      <c r="N816" s="75"/>
      <c r="O816" s="54"/>
      <c r="P816" s="54" t="str">
        <f>IF(O816="","",IFERROR(VLOOKUP(O816,Gemeindeverzeichnis!$P$2:$Q$2188,2,FALSE),"Ort bitte manuell eintragen"))</f>
        <v/>
      </c>
      <c r="Q816" s="15"/>
      <c r="R816" s="20"/>
      <c r="S816" s="44"/>
      <c r="T816" s="20"/>
      <c r="U816" s="15"/>
      <c r="V816" s="55"/>
      <c r="W816" s="56"/>
      <c r="X816" s="56"/>
      <c r="Y816" s="15"/>
      <c r="Z816" s="57"/>
      <c r="AA816" s="15"/>
      <c r="AB816" s="58"/>
      <c r="AC816" s="54"/>
      <c r="AD816" s="15"/>
      <c r="AE816" s="20"/>
      <c r="AF816" s="20"/>
      <c r="AG816" s="16"/>
      <c r="AH816" s="59">
        <f t="shared" si="12"/>
        <v>1900</v>
      </c>
      <c r="AI816" s="59" t="str">
        <f>IF(Tabelle1[[#This Row],[Uhrzeit von]]="","",Tabelle1[[#This Row],[Uhrzeit bis]]-Tabelle1[[#This Row],[Uhrzeit von]])</f>
        <v/>
      </c>
    </row>
    <row r="817" spans="1:35" x14ac:dyDescent="0.25">
      <c r="A817" s="23" t="str">
        <f>IF(Tabelle1[[#This Row],[Unternehmen]]="","",A816+1)</f>
        <v/>
      </c>
      <c r="B8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7" s="15"/>
      <c r="D817" s="20"/>
      <c r="E817" s="54"/>
      <c r="F817" s="54"/>
      <c r="G817" s="20"/>
      <c r="H817" s="76"/>
      <c r="I817" s="54"/>
      <c r="J817" s="20" t="str">
        <f>IF(I817="","",IFERROR(VLOOKUP(I817,Gemeindeverzeichnis!$P$2:$Q$2188,2,FALSE),"Ort bitte manuell eintragen"))</f>
        <v/>
      </c>
      <c r="K817" s="15"/>
      <c r="L817" s="54"/>
      <c r="M817" s="54"/>
      <c r="N817" s="75"/>
      <c r="O817" s="54"/>
      <c r="P817" s="54" t="str">
        <f>IF(O817="","",IFERROR(VLOOKUP(O817,Gemeindeverzeichnis!$P$2:$Q$2188,2,FALSE),"Ort bitte manuell eintragen"))</f>
        <v/>
      </c>
      <c r="Q817" s="15"/>
      <c r="R817" s="20"/>
      <c r="S817" s="44"/>
      <c r="T817" s="20"/>
      <c r="U817" s="15"/>
      <c r="V817" s="55"/>
      <c r="W817" s="56"/>
      <c r="X817" s="56"/>
      <c r="Y817" s="15"/>
      <c r="Z817" s="57"/>
      <c r="AA817" s="15"/>
      <c r="AB817" s="58"/>
      <c r="AC817" s="54"/>
      <c r="AD817" s="15"/>
      <c r="AE817" s="20"/>
      <c r="AF817" s="20"/>
      <c r="AG817" s="16"/>
      <c r="AH817" s="59">
        <f t="shared" si="12"/>
        <v>1900</v>
      </c>
      <c r="AI817" s="59" t="str">
        <f>IF(Tabelle1[[#This Row],[Uhrzeit von]]="","",Tabelle1[[#This Row],[Uhrzeit bis]]-Tabelle1[[#This Row],[Uhrzeit von]])</f>
        <v/>
      </c>
    </row>
    <row r="818" spans="1:35" x14ac:dyDescent="0.25">
      <c r="A818" s="23" t="str">
        <f>IF(Tabelle1[[#This Row],[Unternehmen]]="","",A817+1)</f>
        <v/>
      </c>
      <c r="B8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8" s="15"/>
      <c r="D818" s="20"/>
      <c r="E818" s="54"/>
      <c r="F818" s="54"/>
      <c r="G818" s="20"/>
      <c r="H818" s="76"/>
      <c r="I818" s="54"/>
      <c r="J818" s="20" t="str">
        <f>IF(I818="","",IFERROR(VLOOKUP(I818,Gemeindeverzeichnis!$P$2:$Q$2188,2,FALSE),"Ort bitte manuell eintragen"))</f>
        <v/>
      </c>
      <c r="K818" s="15"/>
      <c r="L818" s="54"/>
      <c r="M818" s="54"/>
      <c r="N818" s="75"/>
      <c r="O818" s="54"/>
      <c r="P818" s="54" t="str">
        <f>IF(O818="","",IFERROR(VLOOKUP(O818,Gemeindeverzeichnis!$P$2:$Q$2188,2,FALSE),"Ort bitte manuell eintragen"))</f>
        <v/>
      </c>
      <c r="Q818" s="15"/>
      <c r="R818" s="20"/>
      <c r="S818" s="44"/>
      <c r="T818" s="20"/>
      <c r="U818" s="15"/>
      <c r="V818" s="55"/>
      <c r="W818" s="56"/>
      <c r="X818" s="56"/>
      <c r="Y818" s="15"/>
      <c r="Z818" s="57"/>
      <c r="AA818" s="15"/>
      <c r="AB818" s="58"/>
      <c r="AC818" s="54"/>
      <c r="AD818" s="15"/>
      <c r="AE818" s="20"/>
      <c r="AF818" s="20"/>
      <c r="AG818" s="16"/>
      <c r="AH818" s="59">
        <f t="shared" si="12"/>
        <v>1900</v>
      </c>
      <c r="AI818" s="59" t="str">
        <f>IF(Tabelle1[[#This Row],[Uhrzeit von]]="","",Tabelle1[[#This Row],[Uhrzeit bis]]-Tabelle1[[#This Row],[Uhrzeit von]])</f>
        <v/>
      </c>
    </row>
    <row r="819" spans="1:35" x14ac:dyDescent="0.25">
      <c r="A819" s="23" t="str">
        <f>IF(Tabelle1[[#This Row],[Unternehmen]]="","",A818+1)</f>
        <v/>
      </c>
      <c r="B8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19" s="15"/>
      <c r="D819" s="20"/>
      <c r="E819" s="54"/>
      <c r="F819" s="54"/>
      <c r="G819" s="20"/>
      <c r="H819" s="76"/>
      <c r="I819" s="54"/>
      <c r="J819" s="20" t="str">
        <f>IF(I819="","",IFERROR(VLOOKUP(I819,Gemeindeverzeichnis!$P$2:$Q$2188,2,FALSE),"Ort bitte manuell eintragen"))</f>
        <v/>
      </c>
      <c r="K819" s="15"/>
      <c r="L819" s="54"/>
      <c r="M819" s="54"/>
      <c r="N819" s="75"/>
      <c r="O819" s="54"/>
      <c r="P819" s="54" t="str">
        <f>IF(O819="","",IFERROR(VLOOKUP(O819,Gemeindeverzeichnis!$P$2:$Q$2188,2,FALSE),"Ort bitte manuell eintragen"))</f>
        <v/>
      </c>
      <c r="Q819" s="15"/>
      <c r="R819" s="20"/>
      <c r="S819" s="44"/>
      <c r="T819" s="20"/>
      <c r="U819" s="15"/>
      <c r="V819" s="55"/>
      <c r="W819" s="56"/>
      <c r="X819" s="56"/>
      <c r="Y819" s="15"/>
      <c r="Z819" s="57"/>
      <c r="AA819" s="15"/>
      <c r="AB819" s="58"/>
      <c r="AC819" s="54"/>
      <c r="AD819" s="15"/>
      <c r="AE819" s="20"/>
      <c r="AF819" s="20"/>
      <c r="AG819" s="16"/>
      <c r="AH819" s="59">
        <f t="shared" si="12"/>
        <v>1900</v>
      </c>
      <c r="AI819" s="59" t="str">
        <f>IF(Tabelle1[[#This Row],[Uhrzeit von]]="","",Tabelle1[[#This Row],[Uhrzeit bis]]-Tabelle1[[#This Row],[Uhrzeit von]])</f>
        <v/>
      </c>
    </row>
    <row r="820" spans="1:35" x14ac:dyDescent="0.25">
      <c r="A820" s="23" t="str">
        <f>IF(Tabelle1[[#This Row],[Unternehmen]]="","",A819+1)</f>
        <v/>
      </c>
      <c r="B8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0" s="15"/>
      <c r="D820" s="20"/>
      <c r="E820" s="54"/>
      <c r="F820" s="54"/>
      <c r="G820" s="20"/>
      <c r="H820" s="76"/>
      <c r="I820" s="54"/>
      <c r="J820" s="20" t="str">
        <f>IF(I820="","",IFERROR(VLOOKUP(I820,Gemeindeverzeichnis!$P$2:$Q$2188,2,FALSE),"Ort bitte manuell eintragen"))</f>
        <v/>
      </c>
      <c r="K820" s="15"/>
      <c r="L820" s="54"/>
      <c r="M820" s="54"/>
      <c r="N820" s="75"/>
      <c r="O820" s="54"/>
      <c r="P820" s="54" t="str">
        <f>IF(O820="","",IFERROR(VLOOKUP(O820,Gemeindeverzeichnis!$P$2:$Q$2188,2,FALSE),"Ort bitte manuell eintragen"))</f>
        <v/>
      </c>
      <c r="Q820" s="15"/>
      <c r="R820" s="20"/>
      <c r="S820" s="44"/>
      <c r="T820" s="20"/>
      <c r="U820" s="15"/>
      <c r="V820" s="55"/>
      <c r="W820" s="56"/>
      <c r="X820" s="56"/>
      <c r="Y820" s="15"/>
      <c r="Z820" s="57"/>
      <c r="AA820" s="15"/>
      <c r="AB820" s="58"/>
      <c r="AC820" s="54"/>
      <c r="AD820" s="15"/>
      <c r="AE820" s="20"/>
      <c r="AF820" s="20"/>
      <c r="AG820" s="16"/>
      <c r="AH820" s="59">
        <f t="shared" si="12"/>
        <v>1900</v>
      </c>
      <c r="AI820" s="59" t="str">
        <f>IF(Tabelle1[[#This Row],[Uhrzeit von]]="","",Tabelle1[[#This Row],[Uhrzeit bis]]-Tabelle1[[#This Row],[Uhrzeit von]])</f>
        <v/>
      </c>
    </row>
    <row r="821" spans="1:35" x14ac:dyDescent="0.25">
      <c r="A821" s="23" t="str">
        <f>IF(Tabelle1[[#This Row],[Unternehmen]]="","",A820+1)</f>
        <v/>
      </c>
      <c r="B8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1" s="15"/>
      <c r="D821" s="20"/>
      <c r="E821" s="54"/>
      <c r="F821" s="54"/>
      <c r="G821" s="20"/>
      <c r="H821" s="76"/>
      <c r="I821" s="54"/>
      <c r="J821" s="20" t="str">
        <f>IF(I821="","",IFERROR(VLOOKUP(I821,Gemeindeverzeichnis!$P$2:$Q$2188,2,FALSE),"Ort bitte manuell eintragen"))</f>
        <v/>
      </c>
      <c r="K821" s="15"/>
      <c r="L821" s="54"/>
      <c r="M821" s="54"/>
      <c r="N821" s="75"/>
      <c r="O821" s="54"/>
      <c r="P821" s="54" t="str">
        <f>IF(O821="","",IFERROR(VLOOKUP(O821,Gemeindeverzeichnis!$P$2:$Q$2188,2,FALSE),"Ort bitte manuell eintragen"))</f>
        <v/>
      </c>
      <c r="Q821" s="15"/>
      <c r="R821" s="20"/>
      <c r="S821" s="44"/>
      <c r="T821" s="20"/>
      <c r="U821" s="15"/>
      <c r="V821" s="55"/>
      <c r="W821" s="56"/>
      <c r="X821" s="56"/>
      <c r="Y821" s="15"/>
      <c r="Z821" s="57"/>
      <c r="AA821" s="15"/>
      <c r="AB821" s="58"/>
      <c r="AC821" s="54"/>
      <c r="AD821" s="15"/>
      <c r="AE821" s="20"/>
      <c r="AF821" s="20"/>
      <c r="AG821" s="16"/>
      <c r="AH821" s="59">
        <f t="shared" si="12"/>
        <v>1900</v>
      </c>
      <c r="AI821" s="59" t="str">
        <f>IF(Tabelle1[[#This Row],[Uhrzeit von]]="","",Tabelle1[[#This Row],[Uhrzeit bis]]-Tabelle1[[#This Row],[Uhrzeit von]])</f>
        <v/>
      </c>
    </row>
    <row r="822" spans="1:35" x14ac:dyDescent="0.25">
      <c r="A822" s="23" t="str">
        <f>IF(Tabelle1[[#This Row],[Unternehmen]]="","",A821+1)</f>
        <v/>
      </c>
      <c r="B8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2" s="15"/>
      <c r="D822" s="20"/>
      <c r="E822" s="54"/>
      <c r="F822" s="54"/>
      <c r="G822" s="20"/>
      <c r="H822" s="76"/>
      <c r="I822" s="54"/>
      <c r="J822" s="20" t="str">
        <f>IF(I822="","",IFERROR(VLOOKUP(I822,Gemeindeverzeichnis!$P$2:$Q$2188,2,FALSE),"Ort bitte manuell eintragen"))</f>
        <v/>
      </c>
      <c r="K822" s="15"/>
      <c r="L822" s="54"/>
      <c r="M822" s="54"/>
      <c r="N822" s="75"/>
      <c r="O822" s="54"/>
      <c r="P822" s="54" t="str">
        <f>IF(O822="","",IFERROR(VLOOKUP(O822,Gemeindeverzeichnis!$P$2:$Q$2188,2,FALSE),"Ort bitte manuell eintragen"))</f>
        <v/>
      </c>
      <c r="Q822" s="15"/>
      <c r="R822" s="20"/>
      <c r="S822" s="44"/>
      <c r="T822" s="20"/>
      <c r="U822" s="15"/>
      <c r="V822" s="55"/>
      <c r="W822" s="56"/>
      <c r="X822" s="56"/>
      <c r="Y822" s="15"/>
      <c r="Z822" s="57"/>
      <c r="AA822" s="15"/>
      <c r="AB822" s="58"/>
      <c r="AC822" s="54"/>
      <c r="AD822" s="15"/>
      <c r="AE822" s="20"/>
      <c r="AF822" s="20"/>
      <c r="AG822" s="16"/>
      <c r="AH822" s="59">
        <f t="shared" si="12"/>
        <v>1900</v>
      </c>
      <c r="AI822" s="59" t="str">
        <f>IF(Tabelle1[[#This Row],[Uhrzeit von]]="","",Tabelle1[[#This Row],[Uhrzeit bis]]-Tabelle1[[#This Row],[Uhrzeit von]])</f>
        <v/>
      </c>
    </row>
    <row r="823" spans="1:35" x14ac:dyDescent="0.25">
      <c r="A823" s="23" t="str">
        <f>IF(Tabelle1[[#This Row],[Unternehmen]]="","",A822+1)</f>
        <v/>
      </c>
      <c r="B8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3" s="15"/>
      <c r="D823" s="20"/>
      <c r="E823" s="54"/>
      <c r="F823" s="54"/>
      <c r="G823" s="20"/>
      <c r="H823" s="76"/>
      <c r="I823" s="54"/>
      <c r="J823" s="20" t="str">
        <f>IF(I823="","",IFERROR(VLOOKUP(I823,Gemeindeverzeichnis!$P$2:$Q$2188,2,FALSE),"Ort bitte manuell eintragen"))</f>
        <v/>
      </c>
      <c r="K823" s="15"/>
      <c r="L823" s="54"/>
      <c r="M823" s="54"/>
      <c r="N823" s="75"/>
      <c r="O823" s="54"/>
      <c r="P823" s="54" t="str">
        <f>IF(O823="","",IFERROR(VLOOKUP(O823,Gemeindeverzeichnis!$P$2:$Q$2188,2,FALSE),"Ort bitte manuell eintragen"))</f>
        <v/>
      </c>
      <c r="Q823" s="15"/>
      <c r="R823" s="20"/>
      <c r="S823" s="44"/>
      <c r="T823" s="20"/>
      <c r="U823" s="15"/>
      <c r="V823" s="55"/>
      <c r="W823" s="56"/>
      <c r="X823" s="56"/>
      <c r="Y823" s="15"/>
      <c r="Z823" s="57"/>
      <c r="AA823" s="15"/>
      <c r="AB823" s="58"/>
      <c r="AC823" s="54"/>
      <c r="AD823" s="15"/>
      <c r="AE823" s="20"/>
      <c r="AF823" s="20"/>
      <c r="AG823" s="16"/>
      <c r="AH823" s="59">
        <f t="shared" si="12"/>
        <v>1900</v>
      </c>
      <c r="AI823" s="59" t="str">
        <f>IF(Tabelle1[[#This Row],[Uhrzeit von]]="","",Tabelle1[[#This Row],[Uhrzeit bis]]-Tabelle1[[#This Row],[Uhrzeit von]])</f>
        <v/>
      </c>
    </row>
    <row r="824" spans="1:35" x14ac:dyDescent="0.25">
      <c r="A824" s="23" t="str">
        <f>IF(Tabelle1[[#This Row],[Unternehmen]]="","",A823+1)</f>
        <v/>
      </c>
      <c r="B8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4" s="15"/>
      <c r="D824" s="20"/>
      <c r="E824" s="54"/>
      <c r="F824" s="54"/>
      <c r="G824" s="20"/>
      <c r="H824" s="76"/>
      <c r="I824" s="54"/>
      <c r="J824" s="20" t="str">
        <f>IF(I824="","",IFERROR(VLOOKUP(I824,Gemeindeverzeichnis!$P$2:$Q$2188,2,FALSE),"Ort bitte manuell eintragen"))</f>
        <v/>
      </c>
      <c r="K824" s="15"/>
      <c r="L824" s="54"/>
      <c r="M824" s="54"/>
      <c r="N824" s="75"/>
      <c r="O824" s="54"/>
      <c r="P824" s="54" t="str">
        <f>IF(O824="","",IFERROR(VLOOKUP(O824,Gemeindeverzeichnis!$P$2:$Q$2188,2,FALSE),"Ort bitte manuell eintragen"))</f>
        <v/>
      </c>
      <c r="Q824" s="15"/>
      <c r="R824" s="20"/>
      <c r="S824" s="44"/>
      <c r="T824" s="20"/>
      <c r="U824" s="15"/>
      <c r="V824" s="55"/>
      <c r="W824" s="56"/>
      <c r="X824" s="56"/>
      <c r="Y824" s="15"/>
      <c r="Z824" s="57"/>
      <c r="AA824" s="15"/>
      <c r="AB824" s="58"/>
      <c r="AC824" s="54"/>
      <c r="AD824" s="15"/>
      <c r="AE824" s="20"/>
      <c r="AF824" s="20"/>
      <c r="AG824" s="16"/>
      <c r="AH824" s="59">
        <f t="shared" si="12"/>
        <v>1900</v>
      </c>
      <c r="AI824" s="59" t="str">
        <f>IF(Tabelle1[[#This Row],[Uhrzeit von]]="","",Tabelle1[[#This Row],[Uhrzeit bis]]-Tabelle1[[#This Row],[Uhrzeit von]])</f>
        <v/>
      </c>
    </row>
    <row r="825" spans="1:35" x14ac:dyDescent="0.25">
      <c r="A825" s="23" t="str">
        <f>IF(Tabelle1[[#This Row],[Unternehmen]]="","",A824+1)</f>
        <v/>
      </c>
      <c r="B8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5" s="15"/>
      <c r="D825" s="20"/>
      <c r="E825" s="54"/>
      <c r="F825" s="54"/>
      <c r="G825" s="20"/>
      <c r="H825" s="76"/>
      <c r="I825" s="54"/>
      <c r="J825" s="20" t="str">
        <f>IF(I825="","",IFERROR(VLOOKUP(I825,Gemeindeverzeichnis!$P$2:$Q$2188,2,FALSE),"Ort bitte manuell eintragen"))</f>
        <v/>
      </c>
      <c r="K825" s="15"/>
      <c r="L825" s="54"/>
      <c r="M825" s="54"/>
      <c r="N825" s="75"/>
      <c r="O825" s="54"/>
      <c r="P825" s="54" t="str">
        <f>IF(O825="","",IFERROR(VLOOKUP(O825,Gemeindeverzeichnis!$P$2:$Q$2188,2,FALSE),"Ort bitte manuell eintragen"))</f>
        <v/>
      </c>
      <c r="Q825" s="15"/>
      <c r="R825" s="20"/>
      <c r="S825" s="44"/>
      <c r="T825" s="20"/>
      <c r="U825" s="15"/>
      <c r="V825" s="55"/>
      <c r="W825" s="56"/>
      <c r="X825" s="56"/>
      <c r="Y825" s="15"/>
      <c r="Z825" s="57"/>
      <c r="AA825" s="15"/>
      <c r="AB825" s="58"/>
      <c r="AC825" s="54"/>
      <c r="AD825" s="15"/>
      <c r="AE825" s="20"/>
      <c r="AF825" s="20"/>
      <c r="AG825" s="16"/>
      <c r="AH825" s="59">
        <f t="shared" si="12"/>
        <v>1900</v>
      </c>
      <c r="AI825" s="59" t="str">
        <f>IF(Tabelle1[[#This Row],[Uhrzeit von]]="","",Tabelle1[[#This Row],[Uhrzeit bis]]-Tabelle1[[#This Row],[Uhrzeit von]])</f>
        <v/>
      </c>
    </row>
    <row r="826" spans="1:35" x14ac:dyDescent="0.25">
      <c r="A826" s="23" t="str">
        <f>IF(Tabelle1[[#This Row],[Unternehmen]]="","",A825+1)</f>
        <v/>
      </c>
      <c r="B8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6" s="15"/>
      <c r="D826" s="20"/>
      <c r="E826" s="54"/>
      <c r="F826" s="54"/>
      <c r="G826" s="20"/>
      <c r="H826" s="76"/>
      <c r="I826" s="54"/>
      <c r="J826" s="20" t="str">
        <f>IF(I826="","",IFERROR(VLOOKUP(I826,Gemeindeverzeichnis!$P$2:$Q$2188,2,FALSE),"Ort bitte manuell eintragen"))</f>
        <v/>
      </c>
      <c r="K826" s="15"/>
      <c r="L826" s="54"/>
      <c r="M826" s="54"/>
      <c r="N826" s="75"/>
      <c r="O826" s="54"/>
      <c r="P826" s="54" t="str">
        <f>IF(O826="","",IFERROR(VLOOKUP(O826,Gemeindeverzeichnis!$P$2:$Q$2188,2,FALSE),"Ort bitte manuell eintragen"))</f>
        <v/>
      </c>
      <c r="Q826" s="15"/>
      <c r="R826" s="20"/>
      <c r="S826" s="44"/>
      <c r="T826" s="20"/>
      <c r="U826" s="15"/>
      <c r="V826" s="55"/>
      <c r="W826" s="56"/>
      <c r="X826" s="56"/>
      <c r="Y826" s="15"/>
      <c r="Z826" s="57"/>
      <c r="AA826" s="15"/>
      <c r="AB826" s="58"/>
      <c r="AC826" s="54"/>
      <c r="AD826" s="15"/>
      <c r="AE826" s="20"/>
      <c r="AF826" s="20"/>
      <c r="AG826" s="16"/>
      <c r="AH826" s="59">
        <f t="shared" si="12"/>
        <v>1900</v>
      </c>
      <c r="AI826" s="59" t="str">
        <f>IF(Tabelle1[[#This Row],[Uhrzeit von]]="","",Tabelle1[[#This Row],[Uhrzeit bis]]-Tabelle1[[#This Row],[Uhrzeit von]])</f>
        <v/>
      </c>
    </row>
    <row r="827" spans="1:35" x14ac:dyDescent="0.25">
      <c r="A827" s="23" t="str">
        <f>IF(Tabelle1[[#This Row],[Unternehmen]]="","",A826+1)</f>
        <v/>
      </c>
      <c r="B8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7" s="15"/>
      <c r="D827" s="20"/>
      <c r="E827" s="54"/>
      <c r="F827" s="54"/>
      <c r="G827" s="20"/>
      <c r="H827" s="76"/>
      <c r="I827" s="54"/>
      <c r="J827" s="20" t="str">
        <f>IF(I827="","",IFERROR(VLOOKUP(I827,Gemeindeverzeichnis!$P$2:$Q$2188,2,FALSE),"Ort bitte manuell eintragen"))</f>
        <v/>
      </c>
      <c r="K827" s="15"/>
      <c r="L827" s="54"/>
      <c r="M827" s="54"/>
      <c r="N827" s="75"/>
      <c r="O827" s="54"/>
      <c r="P827" s="54" t="str">
        <f>IF(O827="","",IFERROR(VLOOKUP(O827,Gemeindeverzeichnis!$P$2:$Q$2188,2,FALSE),"Ort bitte manuell eintragen"))</f>
        <v/>
      </c>
      <c r="Q827" s="15"/>
      <c r="R827" s="20"/>
      <c r="S827" s="44"/>
      <c r="T827" s="20"/>
      <c r="U827" s="15"/>
      <c r="V827" s="55"/>
      <c r="W827" s="56"/>
      <c r="X827" s="56"/>
      <c r="Y827" s="15"/>
      <c r="Z827" s="57"/>
      <c r="AA827" s="15"/>
      <c r="AB827" s="58"/>
      <c r="AC827" s="54"/>
      <c r="AD827" s="15"/>
      <c r="AE827" s="20"/>
      <c r="AF827" s="20"/>
      <c r="AG827" s="16"/>
      <c r="AH827" s="59">
        <f t="shared" si="12"/>
        <v>1900</v>
      </c>
      <c r="AI827" s="59" t="str">
        <f>IF(Tabelle1[[#This Row],[Uhrzeit von]]="","",Tabelle1[[#This Row],[Uhrzeit bis]]-Tabelle1[[#This Row],[Uhrzeit von]])</f>
        <v/>
      </c>
    </row>
    <row r="828" spans="1:35" x14ac:dyDescent="0.25">
      <c r="A828" s="23" t="str">
        <f>IF(Tabelle1[[#This Row],[Unternehmen]]="","",A827+1)</f>
        <v/>
      </c>
      <c r="B8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8" s="15"/>
      <c r="D828" s="20"/>
      <c r="E828" s="54"/>
      <c r="F828" s="54"/>
      <c r="G828" s="20"/>
      <c r="H828" s="76"/>
      <c r="I828" s="54"/>
      <c r="J828" s="20" t="str">
        <f>IF(I828="","",IFERROR(VLOOKUP(I828,Gemeindeverzeichnis!$P$2:$Q$2188,2,FALSE),"Ort bitte manuell eintragen"))</f>
        <v/>
      </c>
      <c r="K828" s="15"/>
      <c r="L828" s="54"/>
      <c r="M828" s="54"/>
      <c r="N828" s="75"/>
      <c r="O828" s="54"/>
      <c r="P828" s="54" t="str">
        <f>IF(O828="","",IFERROR(VLOOKUP(O828,Gemeindeverzeichnis!$P$2:$Q$2188,2,FALSE),"Ort bitte manuell eintragen"))</f>
        <v/>
      </c>
      <c r="Q828" s="15"/>
      <c r="R828" s="20"/>
      <c r="S828" s="44"/>
      <c r="T828" s="20"/>
      <c r="U828" s="15"/>
      <c r="V828" s="55"/>
      <c r="W828" s="56"/>
      <c r="X828" s="56"/>
      <c r="Y828" s="15"/>
      <c r="Z828" s="57"/>
      <c r="AA828" s="15"/>
      <c r="AB828" s="58"/>
      <c r="AC828" s="54"/>
      <c r="AD828" s="15"/>
      <c r="AE828" s="20"/>
      <c r="AF828" s="20"/>
      <c r="AG828" s="16"/>
      <c r="AH828" s="59">
        <f t="shared" si="12"/>
        <v>1900</v>
      </c>
      <c r="AI828" s="59" t="str">
        <f>IF(Tabelle1[[#This Row],[Uhrzeit von]]="","",Tabelle1[[#This Row],[Uhrzeit bis]]-Tabelle1[[#This Row],[Uhrzeit von]])</f>
        <v/>
      </c>
    </row>
    <row r="829" spans="1:35" x14ac:dyDescent="0.25">
      <c r="A829" s="23" t="str">
        <f>IF(Tabelle1[[#This Row],[Unternehmen]]="","",A828+1)</f>
        <v/>
      </c>
      <c r="B8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29" s="15"/>
      <c r="D829" s="20"/>
      <c r="E829" s="54"/>
      <c r="F829" s="54"/>
      <c r="G829" s="20"/>
      <c r="H829" s="76"/>
      <c r="I829" s="54"/>
      <c r="J829" s="20" t="str">
        <f>IF(I829="","",IFERROR(VLOOKUP(I829,Gemeindeverzeichnis!$P$2:$Q$2188,2,FALSE),"Ort bitte manuell eintragen"))</f>
        <v/>
      </c>
      <c r="K829" s="15"/>
      <c r="L829" s="54"/>
      <c r="M829" s="54"/>
      <c r="N829" s="75"/>
      <c r="O829" s="54"/>
      <c r="P829" s="54" t="str">
        <f>IF(O829="","",IFERROR(VLOOKUP(O829,Gemeindeverzeichnis!$P$2:$Q$2188,2,FALSE),"Ort bitte manuell eintragen"))</f>
        <v/>
      </c>
      <c r="Q829" s="15"/>
      <c r="R829" s="20"/>
      <c r="S829" s="44"/>
      <c r="T829" s="20"/>
      <c r="U829" s="15"/>
      <c r="V829" s="55"/>
      <c r="W829" s="56"/>
      <c r="X829" s="56"/>
      <c r="Y829" s="15"/>
      <c r="Z829" s="57"/>
      <c r="AA829" s="15"/>
      <c r="AB829" s="58"/>
      <c r="AC829" s="54"/>
      <c r="AD829" s="15"/>
      <c r="AE829" s="20"/>
      <c r="AF829" s="20"/>
      <c r="AG829" s="16"/>
      <c r="AH829" s="59">
        <f t="shared" si="12"/>
        <v>1900</v>
      </c>
      <c r="AI829" s="59" t="str">
        <f>IF(Tabelle1[[#This Row],[Uhrzeit von]]="","",Tabelle1[[#This Row],[Uhrzeit bis]]-Tabelle1[[#This Row],[Uhrzeit von]])</f>
        <v/>
      </c>
    </row>
    <row r="830" spans="1:35" x14ac:dyDescent="0.25">
      <c r="A830" s="23" t="str">
        <f>IF(Tabelle1[[#This Row],[Unternehmen]]="","",A829+1)</f>
        <v/>
      </c>
      <c r="B8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0" s="15"/>
      <c r="D830" s="20"/>
      <c r="E830" s="54"/>
      <c r="F830" s="54"/>
      <c r="G830" s="20"/>
      <c r="H830" s="76"/>
      <c r="I830" s="54"/>
      <c r="J830" s="20" t="str">
        <f>IF(I830="","",IFERROR(VLOOKUP(I830,Gemeindeverzeichnis!$P$2:$Q$2188,2,FALSE),"Ort bitte manuell eintragen"))</f>
        <v/>
      </c>
      <c r="K830" s="15"/>
      <c r="L830" s="54"/>
      <c r="M830" s="54"/>
      <c r="N830" s="75"/>
      <c r="O830" s="54"/>
      <c r="P830" s="54" t="str">
        <f>IF(O830="","",IFERROR(VLOOKUP(O830,Gemeindeverzeichnis!$P$2:$Q$2188,2,FALSE),"Ort bitte manuell eintragen"))</f>
        <v/>
      </c>
      <c r="Q830" s="15"/>
      <c r="R830" s="20"/>
      <c r="S830" s="44"/>
      <c r="T830" s="20"/>
      <c r="U830" s="15"/>
      <c r="V830" s="55"/>
      <c r="W830" s="56"/>
      <c r="X830" s="56"/>
      <c r="Y830" s="15"/>
      <c r="Z830" s="57"/>
      <c r="AA830" s="15"/>
      <c r="AB830" s="58"/>
      <c r="AC830" s="54"/>
      <c r="AD830" s="15"/>
      <c r="AE830" s="20"/>
      <c r="AF830" s="20"/>
      <c r="AG830" s="16"/>
      <c r="AH830" s="59">
        <f t="shared" si="12"/>
        <v>1900</v>
      </c>
      <c r="AI830" s="59" t="str">
        <f>IF(Tabelle1[[#This Row],[Uhrzeit von]]="","",Tabelle1[[#This Row],[Uhrzeit bis]]-Tabelle1[[#This Row],[Uhrzeit von]])</f>
        <v/>
      </c>
    </row>
    <row r="831" spans="1:35" x14ac:dyDescent="0.25">
      <c r="A831" s="23" t="str">
        <f>IF(Tabelle1[[#This Row],[Unternehmen]]="","",A830+1)</f>
        <v/>
      </c>
      <c r="B8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1" s="15"/>
      <c r="D831" s="20"/>
      <c r="E831" s="54"/>
      <c r="F831" s="54"/>
      <c r="G831" s="20"/>
      <c r="H831" s="76"/>
      <c r="I831" s="54"/>
      <c r="J831" s="20" t="str">
        <f>IF(I831="","",IFERROR(VLOOKUP(I831,Gemeindeverzeichnis!$P$2:$Q$2188,2,FALSE),"Ort bitte manuell eintragen"))</f>
        <v/>
      </c>
      <c r="K831" s="15"/>
      <c r="L831" s="54"/>
      <c r="M831" s="54"/>
      <c r="N831" s="75"/>
      <c r="O831" s="54"/>
      <c r="P831" s="54" t="str">
        <f>IF(O831="","",IFERROR(VLOOKUP(O831,Gemeindeverzeichnis!$P$2:$Q$2188,2,FALSE),"Ort bitte manuell eintragen"))</f>
        <v/>
      </c>
      <c r="Q831" s="15"/>
      <c r="R831" s="20"/>
      <c r="S831" s="44"/>
      <c r="T831" s="20"/>
      <c r="U831" s="15"/>
      <c r="V831" s="55"/>
      <c r="W831" s="56"/>
      <c r="X831" s="56"/>
      <c r="Y831" s="15"/>
      <c r="Z831" s="57"/>
      <c r="AA831" s="15"/>
      <c r="AB831" s="58"/>
      <c r="AC831" s="54"/>
      <c r="AD831" s="15"/>
      <c r="AE831" s="20"/>
      <c r="AF831" s="20"/>
      <c r="AG831" s="16"/>
      <c r="AH831" s="59">
        <f t="shared" si="12"/>
        <v>1900</v>
      </c>
      <c r="AI831" s="59" t="str">
        <f>IF(Tabelle1[[#This Row],[Uhrzeit von]]="","",Tabelle1[[#This Row],[Uhrzeit bis]]-Tabelle1[[#This Row],[Uhrzeit von]])</f>
        <v/>
      </c>
    </row>
    <row r="832" spans="1:35" x14ac:dyDescent="0.25">
      <c r="A832" s="23" t="str">
        <f>IF(Tabelle1[[#This Row],[Unternehmen]]="","",A831+1)</f>
        <v/>
      </c>
      <c r="B8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2" s="15"/>
      <c r="D832" s="20"/>
      <c r="E832" s="54"/>
      <c r="F832" s="54"/>
      <c r="G832" s="20"/>
      <c r="H832" s="76"/>
      <c r="I832" s="54"/>
      <c r="J832" s="20" t="str">
        <f>IF(I832="","",IFERROR(VLOOKUP(I832,Gemeindeverzeichnis!$P$2:$Q$2188,2,FALSE),"Ort bitte manuell eintragen"))</f>
        <v/>
      </c>
      <c r="K832" s="15"/>
      <c r="L832" s="54"/>
      <c r="M832" s="54"/>
      <c r="N832" s="75"/>
      <c r="O832" s="54"/>
      <c r="P832" s="54" t="str">
        <f>IF(O832="","",IFERROR(VLOOKUP(O832,Gemeindeverzeichnis!$P$2:$Q$2188,2,FALSE),"Ort bitte manuell eintragen"))</f>
        <v/>
      </c>
      <c r="Q832" s="15"/>
      <c r="R832" s="20"/>
      <c r="S832" s="44"/>
      <c r="T832" s="20"/>
      <c r="U832" s="15"/>
      <c r="V832" s="55"/>
      <c r="W832" s="56"/>
      <c r="X832" s="56"/>
      <c r="Y832" s="15"/>
      <c r="Z832" s="57"/>
      <c r="AA832" s="15"/>
      <c r="AB832" s="58"/>
      <c r="AC832" s="54"/>
      <c r="AD832" s="15"/>
      <c r="AE832" s="20"/>
      <c r="AF832" s="20"/>
      <c r="AG832" s="16"/>
      <c r="AH832" s="59">
        <f t="shared" si="12"/>
        <v>1900</v>
      </c>
      <c r="AI832" s="59" t="str">
        <f>IF(Tabelle1[[#This Row],[Uhrzeit von]]="","",Tabelle1[[#This Row],[Uhrzeit bis]]-Tabelle1[[#This Row],[Uhrzeit von]])</f>
        <v/>
      </c>
    </row>
    <row r="833" spans="1:35" x14ac:dyDescent="0.25">
      <c r="A833" s="23" t="str">
        <f>IF(Tabelle1[[#This Row],[Unternehmen]]="","",A832+1)</f>
        <v/>
      </c>
      <c r="B8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3" s="15"/>
      <c r="D833" s="20"/>
      <c r="E833" s="54"/>
      <c r="F833" s="54"/>
      <c r="G833" s="20"/>
      <c r="H833" s="76"/>
      <c r="I833" s="54"/>
      <c r="J833" s="20" t="str">
        <f>IF(I833="","",IFERROR(VLOOKUP(I833,Gemeindeverzeichnis!$P$2:$Q$2188,2,FALSE),"Ort bitte manuell eintragen"))</f>
        <v/>
      </c>
      <c r="K833" s="15"/>
      <c r="L833" s="54"/>
      <c r="M833" s="54"/>
      <c r="N833" s="75"/>
      <c r="O833" s="54"/>
      <c r="P833" s="54" t="str">
        <f>IF(O833="","",IFERROR(VLOOKUP(O833,Gemeindeverzeichnis!$P$2:$Q$2188,2,FALSE),"Ort bitte manuell eintragen"))</f>
        <v/>
      </c>
      <c r="Q833" s="15"/>
      <c r="R833" s="20"/>
      <c r="S833" s="44"/>
      <c r="T833" s="20"/>
      <c r="U833" s="15"/>
      <c r="V833" s="55"/>
      <c r="W833" s="56"/>
      <c r="X833" s="56"/>
      <c r="Y833" s="15"/>
      <c r="Z833" s="57"/>
      <c r="AA833" s="15"/>
      <c r="AB833" s="58"/>
      <c r="AC833" s="54"/>
      <c r="AD833" s="15"/>
      <c r="AE833" s="20"/>
      <c r="AF833" s="20"/>
      <c r="AG833" s="16"/>
      <c r="AH833" s="59">
        <f t="shared" si="12"/>
        <v>1900</v>
      </c>
      <c r="AI833" s="59" t="str">
        <f>IF(Tabelle1[[#This Row],[Uhrzeit von]]="","",Tabelle1[[#This Row],[Uhrzeit bis]]-Tabelle1[[#This Row],[Uhrzeit von]])</f>
        <v/>
      </c>
    </row>
    <row r="834" spans="1:35" x14ac:dyDescent="0.25">
      <c r="A834" s="23" t="str">
        <f>IF(Tabelle1[[#This Row],[Unternehmen]]="","",A833+1)</f>
        <v/>
      </c>
      <c r="B8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4" s="15"/>
      <c r="D834" s="20"/>
      <c r="E834" s="54"/>
      <c r="F834" s="54"/>
      <c r="G834" s="20"/>
      <c r="H834" s="76"/>
      <c r="I834" s="54"/>
      <c r="J834" s="20" t="str">
        <f>IF(I834="","",IFERROR(VLOOKUP(I834,Gemeindeverzeichnis!$P$2:$Q$2188,2,FALSE),"Ort bitte manuell eintragen"))</f>
        <v/>
      </c>
      <c r="K834" s="15"/>
      <c r="L834" s="54"/>
      <c r="M834" s="54"/>
      <c r="N834" s="75"/>
      <c r="O834" s="54"/>
      <c r="P834" s="54" t="str">
        <f>IF(O834="","",IFERROR(VLOOKUP(O834,Gemeindeverzeichnis!$P$2:$Q$2188,2,FALSE),"Ort bitte manuell eintragen"))</f>
        <v/>
      </c>
      <c r="Q834" s="15"/>
      <c r="R834" s="20"/>
      <c r="S834" s="44"/>
      <c r="T834" s="20"/>
      <c r="U834" s="15"/>
      <c r="V834" s="55"/>
      <c r="W834" s="56"/>
      <c r="X834" s="56"/>
      <c r="Y834" s="15"/>
      <c r="Z834" s="57"/>
      <c r="AA834" s="15"/>
      <c r="AB834" s="58"/>
      <c r="AC834" s="54"/>
      <c r="AD834" s="15"/>
      <c r="AE834" s="20"/>
      <c r="AF834" s="20"/>
      <c r="AG834" s="16"/>
      <c r="AH834" s="59">
        <f t="shared" si="12"/>
        <v>1900</v>
      </c>
      <c r="AI834" s="59" t="str">
        <f>IF(Tabelle1[[#This Row],[Uhrzeit von]]="","",Tabelle1[[#This Row],[Uhrzeit bis]]-Tabelle1[[#This Row],[Uhrzeit von]])</f>
        <v/>
      </c>
    </row>
    <row r="835" spans="1:35" x14ac:dyDescent="0.25">
      <c r="A835" s="23" t="str">
        <f>IF(Tabelle1[[#This Row],[Unternehmen]]="","",A834+1)</f>
        <v/>
      </c>
      <c r="B8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5" s="15"/>
      <c r="D835" s="20"/>
      <c r="E835" s="54"/>
      <c r="F835" s="54"/>
      <c r="G835" s="20"/>
      <c r="H835" s="76"/>
      <c r="I835" s="54"/>
      <c r="J835" s="20" t="str">
        <f>IF(I835="","",IFERROR(VLOOKUP(I835,Gemeindeverzeichnis!$P$2:$Q$2188,2,FALSE),"Ort bitte manuell eintragen"))</f>
        <v/>
      </c>
      <c r="K835" s="15"/>
      <c r="L835" s="54"/>
      <c r="M835" s="54"/>
      <c r="N835" s="75"/>
      <c r="O835" s="54"/>
      <c r="P835" s="54" t="str">
        <f>IF(O835="","",IFERROR(VLOOKUP(O835,Gemeindeverzeichnis!$P$2:$Q$2188,2,FALSE),"Ort bitte manuell eintragen"))</f>
        <v/>
      </c>
      <c r="Q835" s="15"/>
      <c r="R835" s="20"/>
      <c r="S835" s="44"/>
      <c r="T835" s="20"/>
      <c r="U835" s="15"/>
      <c r="V835" s="55"/>
      <c r="W835" s="56"/>
      <c r="X835" s="56"/>
      <c r="Y835" s="15"/>
      <c r="Z835" s="57"/>
      <c r="AA835" s="15"/>
      <c r="AB835" s="58"/>
      <c r="AC835" s="54"/>
      <c r="AD835" s="15"/>
      <c r="AE835" s="20"/>
      <c r="AF835" s="20"/>
      <c r="AG835" s="16"/>
      <c r="AH835" s="59">
        <f t="shared" si="12"/>
        <v>1900</v>
      </c>
      <c r="AI835" s="59" t="str">
        <f>IF(Tabelle1[[#This Row],[Uhrzeit von]]="","",Tabelle1[[#This Row],[Uhrzeit bis]]-Tabelle1[[#This Row],[Uhrzeit von]])</f>
        <v/>
      </c>
    </row>
    <row r="836" spans="1:35" x14ac:dyDescent="0.25">
      <c r="A836" s="23" t="str">
        <f>IF(Tabelle1[[#This Row],[Unternehmen]]="","",A835+1)</f>
        <v/>
      </c>
      <c r="B8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6" s="15"/>
      <c r="D836" s="20"/>
      <c r="E836" s="54"/>
      <c r="F836" s="54"/>
      <c r="G836" s="20"/>
      <c r="H836" s="76"/>
      <c r="I836" s="54"/>
      <c r="J836" s="20" t="str">
        <f>IF(I836="","",IFERROR(VLOOKUP(I836,Gemeindeverzeichnis!$P$2:$Q$2188,2,FALSE),"Ort bitte manuell eintragen"))</f>
        <v/>
      </c>
      <c r="K836" s="15"/>
      <c r="L836" s="54"/>
      <c r="M836" s="54"/>
      <c r="N836" s="75"/>
      <c r="O836" s="54"/>
      <c r="P836" s="54" t="str">
        <f>IF(O836="","",IFERROR(VLOOKUP(O836,Gemeindeverzeichnis!$P$2:$Q$2188,2,FALSE),"Ort bitte manuell eintragen"))</f>
        <v/>
      </c>
      <c r="Q836" s="15"/>
      <c r="R836" s="20"/>
      <c r="S836" s="44"/>
      <c r="T836" s="20"/>
      <c r="U836" s="15"/>
      <c r="V836" s="55"/>
      <c r="W836" s="56"/>
      <c r="X836" s="56"/>
      <c r="Y836" s="15"/>
      <c r="Z836" s="57"/>
      <c r="AA836" s="15"/>
      <c r="AB836" s="58"/>
      <c r="AC836" s="54"/>
      <c r="AD836" s="15"/>
      <c r="AE836" s="20"/>
      <c r="AF836" s="20"/>
      <c r="AG836" s="16"/>
      <c r="AH836" s="59">
        <f t="shared" si="12"/>
        <v>1900</v>
      </c>
      <c r="AI836" s="59" t="str">
        <f>IF(Tabelle1[[#This Row],[Uhrzeit von]]="","",Tabelle1[[#This Row],[Uhrzeit bis]]-Tabelle1[[#This Row],[Uhrzeit von]])</f>
        <v/>
      </c>
    </row>
    <row r="837" spans="1:35" x14ac:dyDescent="0.25">
      <c r="A837" s="23" t="str">
        <f>IF(Tabelle1[[#This Row],[Unternehmen]]="","",A836+1)</f>
        <v/>
      </c>
      <c r="B8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7" s="15"/>
      <c r="D837" s="20"/>
      <c r="E837" s="54"/>
      <c r="F837" s="54"/>
      <c r="G837" s="20"/>
      <c r="H837" s="76"/>
      <c r="I837" s="54"/>
      <c r="J837" s="20" t="str">
        <f>IF(I837="","",IFERROR(VLOOKUP(I837,Gemeindeverzeichnis!$P$2:$Q$2188,2,FALSE),"Ort bitte manuell eintragen"))</f>
        <v/>
      </c>
      <c r="K837" s="15"/>
      <c r="L837" s="54"/>
      <c r="M837" s="54"/>
      <c r="N837" s="75"/>
      <c r="O837" s="54"/>
      <c r="P837" s="54" t="str">
        <f>IF(O837="","",IFERROR(VLOOKUP(O837,Gemeindeverzeichnis!$P$2:$Q$2188,2,FALSE),"Ort bitte manuell eintragen"))</f>
        <v/>
      </c>
      <c r="Q837" s="15"/>
      <c r="R837" s="20"/>
      <c r="S837" s="44"/>
      <c r="T837" s="20"/>
      <c r="U837" s="15"/>
      <c r="V837" s="55"/>
      <c r="W837" s="56"/>
      <c r="X837" s="56"/>
      <c r="Y837" s="15"/>
      <c r="Z837" s="57"/>
      <c r="AA837" s="15"/>
      <c r="AB837" s="58"/>
      <c r="AC837" s="54"/>
      <c r="AD837" s="15"/>
      <c r="AE837" s="20"/>
      <c r="AF837" s="20"/>
      <c r="AG837" s="16"/>
      <c r="AH837" s="59">
        <f t="shared" si="12"/>
        <v>1900</v>
      </c>
      <c r="AI837" s="59" t="str">
        <f>IF(Tabelle1[[#This Row],[Uhrzeit von]]="","",Tabelle1[[#This Row],[Uhrzeit bis]]-Tabelle1[[#This Row],[Uhrzeit von]])</f>
        <v/>
      </c>
    </row>
    <row r="838" spans="1:35" x14ac:dyDescent="0.25">
      <c r="A838" s="23" t="str">
        <f>IF(Tabelle1[[#This Row],[Unternehmen]]="","",A837+1)</f>
        <v/>
      </c>
      <c r="B8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8" s="15"/>
      <c r="D838" s="20"/>
      <c r="E838" s="54"/>
      <c r="F838" s="54"/>
      <c r="G838" s="20"/>
      <c r="H838" s="76"/>
      <c r="I838" s="54"/>
      <c r="J838" s="20" t="str">
        <f>IF(I838="","",IFERROR(VLOOKUP(I838,Gemeindeverzeichnis!$P$2:$Q$2188,2,FALSE),"Ort bitte manuell eintragen"))</f>
        <v/>
      </c>
      <c r="K838" s="15"/>
      <c r="L838" s="54"/>
      <c r="M838" s="54"/>
      <c r="N838" s="75"/>
      <c r="O838" s="54"/>
      <c r="P838" s="54" t="str">
        <f>IF(O838="","",IFERROR(VLOOKUP(O838,Gemeindeverzeichnis!$P$2:$Q$2188,2,FALSE),"Ort bitte manuell eintragen"))</f>
        <v/>
      </c>
      <c r="Q838" s="15"/>
      <c r="R838" s="20"/>
      <c r="S838" s="44"/>
      <c r="T838" s="20"/>
      <c r="U838" s="15"/>
      <c r="V838" s="55"/>
      <c r="W838" s="56"/>
      <c r="X838" s="56"/>
      <c r="Y838" s="15"/>
      <c r="Z838" s="57"/>
      <c r="AA838" s="15"/>
      <c r="AB838" s="58"/>
      <c r="AC838" s="54"/>
      <c r="AD838" s="15"/>
      <c r="AE838" s="20"/>
      <c r="AF838" s="20"/>
      <c r="AG838" s="16"/>
      <c r="AH838" s="59">
        <f t="shared" si="12"/>
        <v>1900</v>
      </c>
      <c r="AI838" s="59" t="str">
        <f>IF(Tabelle1[[#This Row],[Uhrzeit von]]="","",Tabelle1[[#This Row],[Uhrzeit bis]]-Tabelle1[[#This Row],[Uhrzeit von]])</f>
        <v/>
      </c>
    </row>
    <row r="839" spans="1:35" x14ac:dyDescent="0.25">
      <c r="A839" s="23" t="str">
        <f>IF(Tabelle1[[#This Row],[Unternehmen]]="","",A838+1)</f>
        <v/>
      </c>
      <c r="B8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39" s="15"/>
      <c r="D839" s="20"/>
      <c r="E839" s="54"/>
      <c r="F839" s="54"/>
      <c r="G839" s="20"/>
      <c r="H839" s="76"/>
      <c r="I839" s="54"/>
      <c r="J839" s="20" t="str">
        <f>IF(I839="","",IFERROR(VLOOKUP(I839,Gemeindeverzeichnis!$P$2:$Q$2188,2,FALSE),"Ort bitte manuell eintragen"))</f>
        <v/>
      </c>
      <c r="K839" s="15"/>
      <c r="L839" s="54"/>
      <c r="M839" s="54"/>
      <c r="N839" s="75"/>
      <c r="O839" s="54"/>
      <c r="P839" s="54" t="str">
        <f>IF(O839="","",IFERROR(VLOOKUP(O839,Gemeindeverzeichnis!$P$2:$Q$2188,2,FALSE),"Ort bitte manuell eintragen"))</f>
        <v/>
      </c>
      <c r="Q839" s="15"/>
      <c r="R839" s="20"/>
      <c r="S839" s="44"/>
      <c r="T839" s="20"/>
      <c r="U839" s="15"/>
      <c r="V839" s="55"/>
      <c r="W839" s="56"/>
      <c r="X839" s="56"/>
      <c r="Y839" s="15"/>
      <c r="Z839" s="57"/>
      <c r="AA839" s="15"/>
      <c r="AB839" s="58"/>
      <c r="AC839" s="54"/>
      <c r="AD839" s="15"/>
      <c r="AE839" s="20"/>
      <c r="AF839" s="20"/>
      <c r="AG839" s="16"/>
      <c r="AH839" s="59">
        <f t="shared" si="12"/>
        <v>1900</v>
      </c>
      <c r="AI839" s="59" t="str">
        <f>IF(Tabelle1[[#This Row],[Uhrzeit von]]="","",Tabelle1[[#This Row],[Uhrzeit bis]]-Tabelle1[[#This Row],[Uhrzeit von]])</f>
        <v/>
      </c>
    </row>
    <row r="840" spans="1:35" x14ac:dyDescent="0.25">
      <c r="A840" s="23" t="str">
        <f>IF(Tabelle1[[#This Row],[Unternehmen]]="","",A839+1)</f>
        <v/>
      </c>
      <c r="B8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0" s="15"/>
      <c r="D840" s="20"/>
      <c r="E840" s="54"/>
      <c r="F840" s="54"/>
      <c r="G840" s="20"/>
      <c r="H840" s="76"/>
      <c r="I840" s="54"/>
      <c r="J840" s="20" t="str">
        <f>IF(I840="","",IFERROR(VLOOKUP(I840,Gemeindeverzeichnis!$P$2:$Q$2188,2,FALSE),"Ort bitte manuell eintragen"))</f>
        <v/>
      </c>
      <c r="K840" s="15"/>
      <c r="L840" s="54"/>
      <c r="M840" s="54"/>
      <c r="N840" s="75"/>
      <c r="O840" s="54"/>
      <c r="P840" s="54" t="str">
        <f>IF(O840="","",IFERROR(VLOOKUP(O840,Gemeindeverzeichnis!$P$2:$Q$2188,2,FALSE),"Ort bitte manuell eintragen"))</f>
        <v/>
      </c>
      <c r="Q840" s="15"/>
      <c r="R840" s="20"/>
      <c r="S840" s="44"/>
      <c r="T840" s="20"/>
      <c r="U840" s="15"/>
      <c r="V840" s="55"/>
      <c r="W840" s="56"/>
      <c r="X840" s="56"/>
      <c r="Y840" s="15"/>
      <c r="Z840" s="57"/>
      <c r="AA840" s="15"/>
      <c r="AB840" s="58"/>
      <c r="AC840" s="54"/>
      <c r="AD840" s="15"/>
      <c r="AE840" s="20"/>
      <c r="AF840" s="20"/>
      <c r="AG840" s="16"/>
      <c r="AH840" s="59">
        <f t="shared" si="12"/>
        <v>1900</v>
      </c>
      <c r="AI840" s="59" t="str">
        <f>IF(Tabelle1[[#This Row],[Uhrzeit von]]="","",Tabelle1[[#This Row],[Uhrzeit bis]]-Tabelle1[[#This Row],[Uhrzeit von]])</f>
        <v/>
      </c>
    </row>
    <row r="841" spans="1:35" x14ac:dyDescent="0.25">
      <c r="A841" s="23" t="str">
        <f>IF(Tabelle1[[#This Row],[Unternehmen]]="","",A840+1)</f>
        <v/>
      </c>
      <c r="B8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1" s="15"/>
      <c r="D841" s="20"/>
      <c r="E841" s="54"/>
      <c r="F841" s="54"/>
      <c r="G841" s="20"/>
      <c r="H841" s="76"/>
      <c r="I841" s="54"/>
      <c r="J841" s="20" t="str">
        <f>IF(I841="","",IFERROR(VLOOKUP(I841,Gemeindeverzeichnis!$P$2:$Q$2188,2,FALSE),"Ort bitte manuell eintragen"))</f>
        <v/>
      </c>
      <c r="K841" s="15"/>
      <c r="L841" s="54"/>
      <c r="M841" s="54"/>
      <c r="N841" s="75"/>
      <c r="O841" s="54"/>
      <c r="P841" s="54" t="str">
        <f>IF(O841="","",IFERROR(VLOOKUP(O841,Gemeindeverzeichnis!$P$2:$Q$2188,2,FALSE),"Ort bitte manuell eintragen"))</f>
        <v/>
      </c>
      <c r="Q841" s="15"/>
      <c r="R841" s="20"/>
      <c r="S841" s="44"/>
      <c r="T841" s="20"/>
      <c r="U841" s="15"/>
      <c r="V841" s="55"/>
      <c r="W841" s="56"/>
      <c r="X841" s="56"/>
      <c r="Y841" s="15"/>
      <c r="Z841" s="57"/>
      <c r="AA841" s="15"/>
      <c r="AB841" s="58"/>
      <c r="AC841" s="54"/>
      <c r="AD841" s="15"/>
      <c r="AE841" s="20"/>
      <c r="AF841" s="20"/>
      <c r="AG841" s="16"/>
      <c r="AH841" s="59">
        <f t="shared" si="12"/>
        <v>1900</v>
      </c>
      <c r="AI841" s="59" t="str">
        <f>IF(Tabelle1[[#This Row],[Uhrzeit von]]="","",Tabelle1[[#This Row],[Uhrzeit bis]]-Tabelle1[[#This Row],[Uhrzeit von]])</f>
        <v/>
      </c>
    </row>
    <row r="842" spans="1:35" x14ac:dyDescent="0.25">
      <c r="A842" s="23" t="str">
        <f>IF(Tabelle1[[#This Row],[Unternehmen]]="","",A841+1)</f>
        <v/>
      </c>
      <c r="B8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2" s="15"/>
      <c r="D842" s="20"/>
      <c r="E842" s="54"/>
      <c r="F842" s="54"/>
      <c r="G842" s="20"/>
      <c r="H842" s="76"/>
      <c r="I842" s="54"/>
      <c r="J842" s="20" t="str">
        <f>IF(I842="","",IFERROR(VLOOKUP(I842,Gemeindeverzeichnis!$P$2:$Q$2188,2,FALSE),"Ort bitte manuell eintragen"))</f>
        <v/>
      </c>
      <c r="K842" s="15"/>
      <c r="L842" s="54"/>
      <c r="M842" s="54"/>
      <c r="N842" s="75"/>
      <c r="O842" s="54"/>
      <c r="P842" s="54" t="str">
        <f>IF(O842="","",IFERROR(VLOOKUP(O842,Gemeindeverzeichnis!$P$2:$Q$2188,2,FALSE),"Ort bitte manuell eintragen"))</f>
        <v/>
      </c>
      <c r="Q842" s="15"/>
      <c r="R842" s="20"/>
      <c r="S842" s="44"/>
      <c r="T842" s="20"/>
      <c r="U842" s="15"/>
      <c r="V842" s="55"/>
      <c r="W842" s="56"/>
      <c r="X842" s="56"/>
      <c r="Y842" s="15"/>
      <c r="Z842" s="57"/>
      <c r="AA842" s="15"/>
      <c r="AB842" s="58"/>
      <c r="AC842" s="54"/>
      <c r="AD842" s="15"/>
      <c r="AE842" s="20"/>
      <c r="AF842" s="20"/>
      <c r="AG842" s="16"/>
      <c r="AH842" s="59">
        <f t="shared" si="12"/>
        <v>1900</v>
      </c>
      <c r="AI842" s="59" t="str">
        <f>IF(Tabelle1[[#This Row],[Uhrzeit von]]="","",Tabelle1[[#This Row],[Uhrzeit bis]]-Tabelle1[[#This Row],[Uhrzeit von]])</f>
        <v/>
      </c>
    </row>
    <row r="843" spans="1:35" x14ac:dyDescent="0.25">
      <c r="A843" s="23" t="str">
        <f>IF(Tabelle1[[#This Row],[Unternehmen]]="","",A842+1)</f>
        <v/>
      </c>
      <c r="B8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3" s="15"/>
      <c r="D843" s="20"/>
      <c r="E843" s="54"/>
      <c r="F843" s="54"/>
      <c r="G843" s="20"/>
      <c r="H843" s="76"/>
      <c r="I843" s="54"/>
      <c r="J843" s="20" t="str">
        <f>IF(I843="","",IFERROR(VLOOKUP(I843,Gemeindeverzeichnis!$P$2:$Q$2188,2,FALSE),"Ort bitte manuell eintragen"))</f>
        <v/>
      </c>
      <c r="K843" s="15"/>
      <c r="L843" s="54"/>
      <c r="M843" s="54"/>
      <c r="N843" s="75"/>
      <c r="O843" s="54"/>
      <c r="P843" s="54" t="str">
        <f>IF(O843="","",IFERROR(VLOOKUP(O843,Gemeindeverzeichnis!$P$2:$Q$2188,2,FALSE),"Ort bitte manuell eintragen"))</f>
        <v/>
      </c>
      <c r="Q843" s="15"/>
      <c r="R843" s="20"/>
      <c r="S843" s="44"/>
      <c r="T843" s="20"/>
      <c r="U843" s="15"/>
      <c r="V843" s="55"/>
      <c r="W843" s="56"/>
      <c r="X843" s="56"/>
      <c r="Y843" s="15"/>
      <c r="Z843" s="57"/>
      <c r="AA843" s="15"/>
      <c r="AB843" s="58"/>
      <c r="AC843" s="54"/>
      <c r="AD843" s="15"/>
      <c r="AE843" s="20"/>
      <c r="AF843" s="20"/>
      <c r="AG843" s="16"/>
      <c r="AH843" s="59">
        <f t="shared" si="12"/>
        <v>1900</v>
      </c>
      <c r="AI843" s="59" t="str">
        <f>IF(Tabelle1[[#This Row],[Uhrzeit von]]="","",Tabelle1[[#This Row],[Uhrzeit bis]]-Tabelle1[[#This Row],[Uhrzeit von]])</f>
        <v/>
      </c>
    </row>
    <row r="844" spans="1:35" x14ac:dyDescent="0.25">
      <c r="A844" s="23" t="str">
        <f>IF(Tabelle1[[#This Row],[Unternehmen]]="","",A843+1)</f>
        <v/>
      </c>
      <c r="B8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4" s="15"/>
      <c r="D844" s="20"/>
      <c r="E844" s="54"/>
      <c r="F844" s="54"/>
      <c r="G844" s="20"/>
      <c r="H844" s="76"/>
      <c r="I844" s="54"/>
      <c r="J844" s="20" t="str">
        <f>IF(I844="","",IFERROR(VLOOKUP(I844,Gemeindeverzeichnis!$P$2:$Q$2188,2,FALSE),"Ort bitte manuell eintragen"))</f>
        <v/>
      </c>
      <c r="K844" s="15"/>
      <c r="L844" s="54"/>
      <c r="M844" s="54"/>
      <c r="N844" s="75"/>
      <c r="O844" s="54"/>
      <c r="P844" s="54" t="str">
        <f>IF(O844="","",IFERROR(VLOOKUP(O844,Gemeindeverzeichnis!$P$2:$Q$2188,2,FALSE),"Ort bitte manuell eintragen"))</f>
        <v/>
      </c>
      <c r="Q844" s="15"/>
      <c r="R844" s="20"/>
      <c r="S844" s="44"/>
      <c r="T844" s="20"/>
      <c r="U844" s="15"/>
      <c r="V844" s="55"/>
      <c r="W844" s="56"/>
      <c r="X844" s="56"/>
      <c r="Y844" s="15"/>
      <c r="Z844" s="57"/>
      <c r="AA844" s="15"/>
      <c r="AB844" s="58"/>
      <c r="AC844" s="54"/>
      <c r="AD844" s="15"/>
      <c r="AE844" s="20"/>
      <c r="AF844" s="20"/>
      <c r="AG844" s="16"/>
      <c r="AH844" s="59">
        <f t="shared" ref="AH844:AH907" si="13">YEAR(V844)</f>
        <v>1900</v>
      </c>
      <c r="AI844" s="59" t="str">
        <f>IF(Tabelle1[[#This Row],[Uhrzeit von]]="","",Tabelle1[[#This Row],[Uhrzeit bis]]-Tabelle1[[#This Row],[Uhrzeit von]])</f>
        <v/>
      </c>
    </row>
    <row r="845" spans="1:35" x14ac:dyDescent="0.25">
      <c r="A845" s="23" t="str">
        <f>IF(Tabelle1[[#This Row],[Unternehmen]]="","",A844+1)</f>
        <v/>
      </c>
      <c r="B8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5" s="15"/>
      <c r="D845" s="20"/>
      <c r="E845" s="54"/>
      <c r="F845" s="54"/>
      <c r="G845" s="20"/>
      <c r="H845" s="76"/>
      <c r="I845" s="54"/>
      <c r="J845" s="20" t="str">
        <f>IF(I845="","",IFERROR(VLOOKUP(I845,Gemeindeverzeichnis!$P$2:$Q$2188,2,FALSE),"Ort bitte manuell eintragen"))</f>
        <v/>
      </c>
      <c r="K845" s="15"/>
      <c r="L845" s="54"/>
      <c r="M845" s="54"/>
      <c r="N845" s="75"/>
      <c r="O845" s="54"/>
      <c r="P845" s="54" t="str">
        <f>IF(O845="","",IFERROR(VLOOKUP(O845,Gemeindeverzeichnis!$P$2:$Q$2188,2,FALSE),"Ort bitte manuell eintragen"))</f>
        <v/>
      </c>
      <c r="Q845" s="15"/>
      <c r="R845" s="20"/>
      <c r="S845" s="44"/>
      <c r="T845" s="20"/>
      <c r="U845" s="15"/>
      <c r="V845" s="55"/>
      <c r="W845" s="56"/>
      <c r="X845" s="56"/>
      <c r="Y845" s="15"/>
      <c r="Z845" s="57"/>
      <c r="AA845" s="15"/>
      <c r="AB845" s="58"/>
      <c r="AC845" s="54"/>
      <c r="AD845" s="15"/>
      <c r="AE845" s="20"/>
      <c r="AF845" s="20"/>
      <c r="AG845" s="16"/>
      <c r="AH845" s="59">
        <f t="shared" si="13"/>
        <v>1900</v>
      </c>
      <c r="AI845" s="59" t="str">
        <f>IF(Tabelle1[[#This Row],[Uhrzeit von]]="","",Tabelle1[[#This Row],[Uhrzeit bis]]-Tabelle1[[#This Row],[Uhrzeit von]])</f>
        <v/>
      </c>
    </row>
    <row r="846" spans="1:35" x14ac:dyDescent="0.25">
      <c r="A846" s="23" t="str">
        <f>IF(Tabelle1[[#This Row],[Unternehmen]]="","",A845+1)</f>
        <v/>
      </c>
      <c r="B8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6" s="15"/>
      <c r="D846" s="20"/>
      <c r="E846" s="54"/>
      <c r="F846" s="54"/>
      <c r="G846" s="20"/>
      <c r="H846" s="76"/>
      <c r="I846" s="54"/>
      <c r="J846" s="20" t="str">
        <f>IF(I846="","",IFERROR(VLOOKUP(I846,Gemeindeverzeichnis!$P$2:$Q$2188,2,FALSE),"Ort bitte manuell eintragen"))</f>
        <v/>
      </c>
      <c r="K846" s="15"/>
      <c r="L846" s="54"/>
      <c r="M846" s="54"/>
      <c r="N846" s="75"/>
      <c r="O846" s="54"/>
      <c r="P846" s="54" t="str">
        <f>IF(O846="","",IFERROR(VLOOKUP(O846,Gemeindeverzeichnis!$P$2:$Q$2188,2,FALSE),"Ort bitte manuell eintragen"))</f>
        <v/>
      </c>
      <c r="Q846" s="15"/>
      <c r="R846" s="20"/>
      <c r="S846" s="44"/>
      <c r="T846" s="20"/>
      <c r="U846" s="15"/>
      <c r="V846" s="55"/>
      <c r="W846" s="56"/>
      <c r="X846" s="56"/>
      <c r="Y846" s="15"/>
      <c r="Z846" s="57"/>
      <c r="AA846" s="15"/>
      <c r="AB846" s="58"/>
      <c r="AC846" s="54"/>
      <c r="AD846" s="15"/>
      <c r="AE846" s="20"/>
      <c r="AF846" s="20"/>
      <c r="AG846" s="16"/>
      <c r="AH846" s="59">
        <f t="shared" si="13"/>
        <v>1900</v>
      </c>
      <c r="AI846" s="59" t="str">
        <f>IF(Tabelle1[[#This Row],[Uhrzeit von]]="","",Tabelle1[[#This Row],[Uhrzeit bis]]-Tabelle1[[#This Row],[Uhrzeit von]])</f>
        <v/>
      </c>
    </row>
    <row r="847" spans="1:35" x14ac:dyDescent="0.25">
      <c r="A847" s="23" t="str">
        <f>IF(Tabelle1[[#This Row],[Unternehmen]]="","",A846+1)</f>
        <v/>
      </c>
      <c r="B8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7" s="15"/>
      <c r="D847" s="20"/>
      <c r="E847" s="54"/>
      <c r="F847" s="54"/>
      <c r="G847" s="20"/>
      <c r="H847" s="76"/>
      <c r="I847" s="54"/>
      <c r="J847" s="20" t="str">
        <f>IF(I847="","",IFERROR(VLOOKUP(I847,Gemeindeverzeichnis!$P$2:$Q$2188,2,FALSE),"Ort bitte manuell eintragen"))</f>
        <v/>
      </c>
      <c r="K847" s="15"/>
      <c r="L847" s="54"/>
      <c r="M847" s="54"/>
      <c r="N847" s="75"/>
      <c r="O847" s="54"/>
      <c r="P847" s="54" t="str">
        <f>IF(O847="","",IFERROR(VLOOKUP(O847,Gemeindeverzeichnis!$P$2:$Q$2188,2,FALSE),"Ort bitte manuell eintragen"))</f>
        <v/>
      </c>
      <c r="Q847" s="15"/>
      <c r="R847" s="20"/>
      <c r="S847" s="44"/>
      <c r="T847" s="20"/>
      <c r="U847" s="15"/>
      <c r="V847" s="55"/>
      <c r="W847" s="56"/>
      <c r="X847" s="56"/>
      <c r="Y847" s="15"/>
      <c r="Z847" s="57"/>
      <c r="AA847" s="15"/>
      <c r="AB847" s="58"/>
      <c r="AC847" s="54"/>
      <c r="AD847" s="15"/>
      <c r="AE847" s="20"/>
      <c r="AF847" s="20"/>
      <c r="AG847" s="16"/>
      <c r="AH847" s="59">
        <f t="shared" si="13"/>
        <v>1900</v>
      </c>
      <c r="AI847" s="59" t="str">
        <f>IF(Tabelle1[[#This Row],[Uhrzeit von]]="","",Tabelle1[[#This Row],[Uhrzeit bis]]-Tabelle1[[#This Row],[Uhrzeit von]])</f>
        <v/>
      </c>
    </row>
    <row r="848" spans="1:35" x14ac:dyDescent="0.25">
      <c r="A848" s="23" t="str">
        <f>IF(Tabelle1[[#This Row],[Unternehmen]]="","",A847+1)</f>
        <v/>
      </c>
      <c r="B8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8" s="15"/>
      <c r="D848" s="20"/>
      <c r="E848" s="54"/>
      <c r="F848" s="54"/>
      <c r="G848" s="20"/>
      <c r="H848" s="76"/>
      <c r="I848" s="54"/>
      <c r="J848" s="20" t="str">
        <f>IF(I848="","",IFERROR(VLOOKUP(I848,Gemeindeverzeichnis!$P$2:$Q$2188,2,FALSE),"Ort bitte manuell eintragen"))</f>
        <v/>
      </c>
      <c r="K848" s="15"/>
      <c r="L848" s="54"/>
      <c r="M848" s="54"/>
      <c r="N848" s="75"/>
      <c r="O848" s="54"/>
      <c r="P848" s="54" t="str">
        <f>IF(O848="","",IFERROR(VLOOKUP(O848,Gemeindeverzeichnis!$P$2:$Q$2188,2,FALSE),"Ort bitte manuell eintragen"))</f>
        <v/>
      </c>
      <c r="Q848" s="15"/>
      <c r="R848" s="20"/>
      <c r="S848" s="44"/>
      <c r="T848" s="20"/>
      <c r="U848" s="15"/>
      <c r="V848" s="55"/>
      <c r="W848" s="56"/>
      <c r="X848" s="56"/>
      <c r="Y848" s="15"/>
      <c r="Z848" s="57"/>
      <c r="AA848" s="15"/>
      <c r="AB848" s="58"/>
      <c r="AC848" s="54"/>
      <c r="AD848" s="15"/>
      <c r="AE848" s="20"/>
      <c r="AF848" s="20"/>
      <c r="AG848" s="16"/>
      <c r="AH848" s="59">
        <f t="shared" si="13"/>
        <v>1900</v>
      </c>
      <c r="AI848" s="59" t="str">
        <f>IF(Tabelle1[[#This Row],[Uhrzeit von]]="","",Tabelle1[[#This Row],[Uhrzeit bis]]-Tabelle1[[#This Row],[Uhrzeit von]])</f>
        <v/>
      </c>
    </row>
    <row r="849" spans="1:35" x14ac:dyDescent="0.25">
      <c r="A849" s="23" t="str">
        <f>IF(Tabelle1[[#This Row],[Unternehmen]]="","",A848+1)</f>
        <v/>
      </c>
      <c r="B8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49" s="15"/>
      <c r="D849" s="20"/>
      <c r="E849" s="54"/>
      <c r="F849" s="54"/>
      <c r="G849" s="20"/>
      <c r="H849" s="76"/>
      <c r="I849" s="54"/>
      <c r="J849" s="20" t="str">
        <f>IF(I849="","",IFERROR(VLOOKUP(I849,Gemeindeverzeichnis!$P$2:$Q$2188,2,FALSE),"Ort bitte manuell eintragen"))</f>
        <v/>
      </c>
      <c r="K849" s="15"/>
      <c r="L849" s="54"/>
      <c r="M849" s="54"/>
      <c r="N849" s="75"/>
      <c r="O849" s="54"/>
      <c r="P849" s="54" t="str">
        <f>IF(O849="","",IFERROR(VLOOKUP(O849,Gemeindeverzeichnis!$P$2:$Q$2188,2,FALSE),"Ort bitte manuell eintragen"))</f>
        <v/>
      </c>
      <c r="Q849" s="15"/>
      <c r="R849" s="20"/>
      <c r="S849" s="44"/>
      <c r="T849" s="20"/>
      <c r="U849" s="15"/>
      <c r="V849" s="55"/>
      <c r="W849" s="56"/>
      <c r="X849" s="56"/>
      <c r="Y849" s="15"/>
      <c r="Z849" s="57"/>
      <c r="AA849" s="15"/>
      <c r="AB849" s="58"/>
      <c r="AC849" s="54"/>
      <c r="AD849" s="15"/>
      <c r="AE849" s="20"/>
      <c r="AF849" s="20"/>
      <c r="AG849" s="16"/>
      <c r="AH849" s="59">
        <f t="shared" si="13"/>
        <v>1900</v>
      </c>
      <c r="AI849" s="59" t="str">
        <f>IF(Tabelle1[[#This Row],[Uhrzeit von]]="","",Tabelle1[[#This Row],[Uhrzeit bis]]-Tabelle1[[#This Row],[Uhrzeit von]])</f>
        <v/>
      </c>
    </row>
    <row r="850" spans="1:35" x14ac:dyDescent="0.25">
      <c r="A850" s="23" t="str">
        <f>IF(Tabelle1[[#This Row],[Unternehmen]]="","",A849+1)</f>
        <v/>
      </c>
      <c r="B8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0" s="15"/>
      <c r="D850" s="20"/>
      <c r="E850" s="54"/>
      <c r="F850" s="54"/>
      <c r="G850" s="20"/>
      <c r="H850" s="76"/>
      <c r="I850" s="54"/>
      <c r="J850" s="20" t="str">
        <f>IF(I850="","",IFERROR(VLOOKUP(I850,Gemeindeverzeichnis!$P$2:$Q$2188,2,FALSE),"Ort bitte manuell eintragen"))</f>
        <v/>
      </c>
      <c r="K850" s="15"/>
      <c r="L850" s="54"/>
      <c r="M850" s="54"/>
      <c r="N850" s="75"/>
      <c r="O850" s="54"/>
      <c r="P850" s="54" t="str">
        <f>IF(O850="","",IFERROR(VLOOKUP(O850,Gemeindeverzeichnis!$P$2:$Q$2188,2,FALSE),"Ort bitte manuell eintragen"))</f>
        <v/>
      </c>
      <c r="Q850" s="15"/>
      <c r="R850" s="20"/>
      <c r="S850" s="44"/>
      <c r="T850" s="20"/>
      <c r="U850" s="15"/>
      <c r="V850" s="55"/>
      <c r="W850" s="56"/>
      <c r="X850" s="56"/>
      <c r="Y850" s="15"/>
      <c r="Z850" s="57"/>
      <c r="AA850" s="15"/>
      <c r="AB850" s="58"/>
      <c r="AC850" s="54"/>
      <c r="AD850" s="15"/>
      <c r="AE850" s="20"/>
      <c r="AF850" s="20"/>
      <c r="AG850" s="16"/>
      <c r="AH850" s="59">
        <f t="shared" si="13"/>
        <v>1900</v>
      </c>
      <c r="AI850" s="59" t="str">
        <f>IF(Tabelle1[[#This Row],[Uhrzeit von]]="","",Tabelle1[[#This Row],[Uhrzeit bis]]-Tabelle1[[#This Row],[Uhrzeit von]])</f>
        <v/>
      </c>
    </row>
    <row r="851" spans="1:35" x14ac:dyDescent="0.25">
      <c r="A851" s="23" t="str">
        <f>IF(Tabelle1[[#This Row],[Unternehmen]]="","",A850+1)</f>
        <v/>
      </c>
      <c r="B8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1" s="15"/>
      <c r="D851" s="20"/>
      <c r="E851" s="54"/>
      <c r="F851" s="54"/>
      <c r="G851" s="20"/>
      <c r="H851" s="76"/>
      <c r="I851" s="54"/>
      <c r="J851" s="20" t="str">
        <f>IF(I851="","",IFERROR(VLOOKUP(I851,Gemeindeverzeichnis!$P$2:$Q$2188,2,FALSE),"Ort bitte manuell eintragen"))</f>
        <v/>
      </c>
      <c r="K851" s="15"/>
      <c r="L851" s="54"/>
      <c r="M851" s="54"/>
      <c r="N851" s="75"/>
      <c r="O851" s="54"/>
      <c r="P851" s="54" t="str">
        <f>IF(O851="","",IFERROR(VLOOKUP(O851,Gemeindeverzeichnis!$P$2:$Q$2188,2,FALSE),"Ort bitte manuell eintragen"))</f>
        <v/>
      </c>
      <c r="Q851" s="15"/>
      <c r="R851" s="20"/>
      <c r="S851" s="44"/>
      <c r="T851" s="20"/>
      <c r="U851" s="15"/>
      <c r="V851" s="55"/>
      <c r="W851" s="56"/>
      <c r="X851" s="56"/>
      <c r="Y851" s="15"/>
      <c r="Z851" s="57"/>
      <c r="AA851" s="15"/>
      <c r="AB851" s="58"/>
      <c r="AC851" s="54"/>
      <c r="AD851" s="15"/>
      <c r="AE851" s="20"/>
      <c r="AF851" s="20"/>
      <c r="AG851" s="16"/>
      <c r="AH851" s="59">
        <f t="shared" si="13"/>
        <v>1900</v>
      </c>
      <c r="AI851" s="59" t="str">
        <f>IF(Tabelle1[[#This Row],[Uhrzeit von]]="","",Tabelle1[[#This Row],[Uhrzeit bis]]-Tabelle1[[#This Row],[Uhrzeit von]])</f>
        <v/>
      </c>
    </row>
    <row r="852" spans="1:35" x14ac:dyDescent="0.25">
      <c r="A852" s="23" t="str">
        <f>IF(Tabelle1[[#This Row],[Unternehmen]]="","",A851+1)</f>
        <v/>
      </c>
      <c r="B8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2" s="15"/>
      <c r="D852" s="20"/>
      <c r="E852" s="54"/>
      <c r="F852" s="54"/>
      <c r="G852" s="20"/>
      <c r="H852" s="76"/>
      <c r="I852" s="54"/>
      <c r="J852" s="20" t="str">
        <f>IF(I852="","",IFERROR(VLOOKUP(I852,Gemeindeverzeichnis!$P$2:$Q$2188,2,FALSE),"Ort bitte manuell eintragen"))</f>
        <v/>
      </c>
      <c r="K852" s="15"/>
      <c r="L852" s="54"/>
      <c r="M852" s="54"/>
      <c r="N852" s="75"/>
      <c r="O852" s="54"/>
      <c r="P852" s="54" t="str">
        <f>IF(O852="","",IFERROR(VLOOKUP(O852,Gemeindeverzeichnis!$P$2:$Q$2188,2,FALSE),"Ort bitte manuell eintragen"))</f>
        <v/>
      </c>
      <c r="Q852" s="15"/>
      <c r="R852" s="20"/>
      <c r="S852" s="44"/>
      <c r="T852" s="20"/>
      <c r="U852" s="15"/>
      <c r="V852" s="55"/>
      <c r="W852" s="56"/>
      <c r="X852" s="56"/>
      <c r="Y852" s="15"/>
      <c r="Z852" s="57"/>
      <c r="AA852" s="15"/>
      <c r="AB852" s="58"/>
      <c r="AC852" s="54"/>
      <c r="AD852" s="15"/>
      <c r="AE852" s="20"/>
      <c r="AF852" s="20"/>
      <c r="AG852" s="16"/>
      <c r="AH852" s="59">
        <f t="shared" si="13"/>
        <v>1900</v>
      </c>
      <c r="AI852" s="59" t="str">
        <f>IF(Tabelle1[[#This Row],[Uhrzeit von]]="","",Tabelle1[[#This Row],[Uhrzeit bis]]-Tabelle1[[#This Row],[Uhrzeit von]])</f>
        <v/>
      </c>
    </row>
    <row r="853" spans="1:35" x14ac:dyDescent="0.25">
      <c r="A853" s="23" t="str">
        <f>IF(Tabelle1[[#This Row],[Unternehmen]]="","",A852+1)</f>
        <v/>
      </c>
      <c r="B8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3" s="15"/>
      <c r="D853" s="20"/>
      <c r="E853" s="54"/>
      <c r="F853" s="54"/>
      <c r="G853" s="20"/>
      <c r="H853" s="76"/>
      <c r="I853" s="54"/>
      <c r="J853" s="20" t="str">
        <f>IF(I853="","",IFERROR(VLOOKUP(I853,Gemeindeverzeichnis!$P$2:$Q$2188,2,FALSE),"Ort bitte manuell eintragen"))</f>
        <v/>
      </c>
      <c r="K853" s="15"/>
      <c r="L853" s="54"/>
      <c r="M853" s="54"/>
      <c r="N853" s="75"/>
      <c r="O853" s="54"/>
      <c r="P853" s="54" t="str">
        <f>IF(O853="","",IFERROR(VLOOKUP(O853,Gemeindeverzeichnis!$P$2:$Q$2188,2,FALSE),"Ort bitte manuell eintragen"))</f>
        <v/>
      </c>
      <c r="Q853" s="15"/>
      <c r="R853" s="20"/>
      <c r="S853" s="44"/>
      <c r="T853" s="20"/>
      <c r="U853" s="15"/>
      <c r="V853" s="55"/>
      <c r="W853" s="56"/>
      <c r="X853" s="56"/>
      <c r="Y853" s="15"/>
      <c r="Z853" s="57"/>
      <c r="AA853" s="15"/>
      <c r="AB853" s="58"/>
      <c r="AC853" s="54"/>
      <c r="AD853" s="15"/>
      <c r="AE853" s="20"/>
      <c r="AF853" s="20"/>
      <c r="AG853" s="16"/>
      <c r="AH853" s="59">
        <f t="shared" si="13"/>
        <v>1900</v>
      </c>
      <c r="AI853" s="59" t="str">
        <f>IF(Tabelle1[[#This Row],[Uhrzeit von]]="","",Tabelle1[[#This Row],[Uhrzeit bis]]-Tabelle1[[#This Row],[Uhrzeit von]])</f>
        <v/>
      </c>
    </row>
    <row r="854" spans="1:35" x14ac:dyDescent="0.25">
      <c r="A854" s="23" t="str">
        <f>IF(Tabelle1[[#This Row],[Unternehmen]]="","",A853+1)</f>
        <v/>
      </c>
      <c r="B8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4" s="15"/>
      <c r="D854" s="20"/>
      <c r="E854" s="54"/>
      <c r="F854" s="54"/>
      <c r="G854" s="20"/>
      <c r="H854" s="76"/>
      <c r="I854" s="54"/>
      <c r="J854" s="20" t="str">
        <f>IF(I854="","",IFERROR(VLOOKUP(I854,Gemeindeverzeichnis!$P$2:$Q$2188,2,FALSE),"Ort bitte manuell eintragen"))</f>
        <v/>
      </c>
      <c r="K854" s="15"/>
      <c r="L854" s="54"/>
      <c r="M854" s="54"/>
      <c r="N854" s="75"/>
      <c r="O854" s="54"/>
      <c r="P854" s="54" t="str">
        <f>IF(O854="","",IFERROR(VLOOKUP(O854,Gemeindeverzeichnis!$P$2:$Q$2188,2,FALSE),"Ort bitte manuell eintragen"))</f>
        <v/>
      </c>
      <c r="Q854" s="15"/>
      <c r="R854" s="20"/>
      <c r="S854" s="44"/>
      <c r="T854" s="20"/>
      <c r="U854" s="15"/>
      <c r="V854" s="55"/>
      <c r="W854" s="56"/>
      <c r="X854" s="56"/>
      <c r="Y854" s="15"/>
      <c r="Z854" s="57"/>
      <c r="AA854" s="15"/>
      <c r="AB854" s="58"/>
      <c r="AC854" s="54"/>
      <c r="AD854" s="15"/>
      <c r="AE854" s="20"/>
      <c r="AF854" s="20"/>
      <c r="AG854" s="16"/>
      <c r="AH854" s="59">
        <f t="shared" si="13"/>
        <v>1900</v>
      </c>
      <c r="AI854" s="59" t="str">
        <f>IF(Tabelle1[[#This Row],[Uhrzeit von]]="","",Tabelle1[[#This Row],[Uhrzeit bis]]-Tabelle1[[#This Row],[Uhrzeit von]])</f>
        <v/>
      </c>
    </row>
    <row r="855" spans="1:35" x14ac:dyDescent="0.25">
      <c r="A855" s="23" t="str">
        <f>IF(Tabelle1[[#This Row],[Unternehmen]]="","",A854+1)</f>
        <v/>
      </c>
      <c r="B8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5" s="15"/>
      <c r="D855" s="20"/>
      <c r="E855" s="54"/>
      <c r="F855" s="54"/>
      <c r="G855" s="20"/>
      <c r="H855" s="76"/>
      <c r="I855" s="54"/>
      <c r="J855" s="20" t="str">
        <f>IF(I855="","",IFERROR(VLOOKUP(I855,Gemeindeverzeichnis!$P$2:$Q$2188,2,FALSE),"Ort bitte manuell eintragen"))</f>
        <v/>
      </c>
      <c r="K855" s="15"/>
      <c r="L855" s="54"/>
      <c r="M855" s="54"/>
      <c r="N855" s="75"/>
      <c r="O855" s="54"/>
      <c r="P855" s="54" t="str">
        <f>IF(O855="","",IFERROR(VLOOKUP(O855,Gemeindeverzeichnis!$P$2:$Q$2188,2,FALSE),"Ort bitte manuell eintragen"))</f>
        <v/>
      </c>
      <c r="Q855" s="15"/>
      <c r="R855" s="20"/>
      <c r="S855" s="44"/>
      <c r="T855" s="20"/>
      <c r="U855" s="15"/>
      <c r="V855" s="55"/>
      <c r="W855" s="56"/>
      <c r="X855" s="56"/>
      <c r="Y855" s="15"/>
      <c r="Z855" s="57"/>
      <c r="AA855" s="15"/>
      <c r="AB855" s="58"/>
      <c r="AC855" s="54"/>
      <c r="AD855" s="15"/>
      <c r="AE855" s="20"/>
      <c r="AF855" s="20"/>
      <c r="AG855" s="16"/>
      <c r="AH855" s="59">
        <f t="shared" si="13"/>
        <v>1900</v>
      </c>
      <c r="AI855" s="59" t="str">
        <f>IF(Tabelle1[[#This Row],[Uhrzeit von]]="","",Tabelle1[[#This Row],[Uhrzeit bis]]-Tabelle1[[#This Row],[Uhrzeit von]])</f>
        <v/>
      </c>
    </row>
    <row r="856" spans="1:35" x14ac:dyDescent="0.25">
      <c r="A856" s="23" t="str">
        <f>IF(Tabelle1[[#This Row],[Unternehmen]]="","",A855+1)</f>
        <v/>
      </c>
      <c r="B8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6" s="15"/>
      <c r="D856" s="20"/>
      <c r="E856" s="54"/>
      <c r="F856" s="54"/>
      <c r="G856" s="20"/>
      <c r="H856" s="76"/>
      <c r="I856" s="54"/>
      <c r="J856" s="20" t="str">
        <f>IF(I856="","",IFERROR(VLOOKUP(I856,Gemeindeverzeichnis!$P$2:$Q$2188,2,FALSE),"Ort bitte manuell eintragen"))</f>
        <v/>
      </c>
      <c r="K856" s="15"/>
      <c r="L856" s="54"/>
      <c r="M856" s="54"/>
      <c r="N856" s="75"/>
      <c r="O856" s="54"/>
      <c r="P856" s="54" t="str">
        <f>IF(O856="","",IFERROR(VLOOKUP(O856,Gemeindeverzeichnis!$P$2:$Q$2188,2,FALSE),"Ort bitte manuell eintragen"))</f>
        <v/>
      </c>
      <c r="Q856" s="15"/>
      <c r="R856" s="20"/>
      <c r="S856" s="44"/>
      <c r="T856" s="20"/>
      <c r="U856" s="15"/>
      <c r="V856" s="55"/>
      <c r="W856" s="56"/>
      <c r="X856" s="56"/>
      <c r="Y856" s="15"/>
      <c r="Z856" s="57"/>
      <c r="AA856" s="15"/>
      <c r="AB856" s="58"/>
      <c r="AC856" s="54"/>
      <c r="AD856" s="15"/>
      <c r="AE856" s="20"/>
      <c r="AF856" s="20"/>
      <c r="AG856" s="16"/>
      <c r="AH856" s="59">
        <f t="shared" si="13"/>
        <v>1900</v>
      </c>
      <c r="AI856" s="59" t="str">
        <f>IF(Tabelle1[[#This Row],[Uhrzeit von]]="","",Tabelle1[[#This Row],[Uhrzeit bis]]-Tabelle1[[#This Row],[Uhrzeit von]])</f>
        <v/>
      </c>
    </row>
    <row r="857" spans="1:35" x14ac:dyDescent="0.25">
      <c r="A857" s="23" t="str">
        <f>IF(Tabelle1[[#This Row],[Unternehmen]]="","",A856+1)</f>
        <v/>
      </c>
      <c r="B8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7" s="15"/>
      <c r="D857" s="20"/>
      <c r="E857" s="54"/>
      <c r="F857" s="54"/>
      <c r="G857" s="20"/>
      <c r="H857" s="76"/>
      <c r="I857" s="54"/>
      <c r="J857" s="20" t="str">
        <f>IF(I857="","",IFERROR(VLOOKUP(I857,Gemeindeverzeichnis!$P$2:$Q$2188,2,FALSE),"Ort bitte manuell eintragen"))</f>
        <v/>
      </c>
      <c r="K857" s="15"/>
      <c r="L857" s="54"/>
      <c r="M857" s="54"/>
      <c r="N857" s="75"/>
      <c r="O857" s="54"/>
      <c r="P857" s="54" t="str">
        <f>IF(O857="","",IFERROR(VLOOKUP(O857,Gemeindeverzeichnis!$P$2:$Q$2188,2,FALSE),"Ort bitte manuell eintragen"))</f>
        <v/>
      </c>
      <c r="Q857" s="15"/>
      <c r="R857" s="20"/>
      <c r="S857" s="44"/>
      <c r="T857" s="20"/>
      <c r="U857" s="15"/>
      <c r="V857" s="55"/>
      <c r="W857" s="56"/>
      <c r="X857" s="56"/>
      <c r="Y857" s="15"/>
      <c r="Z857" s="57"/>
      <c r="AA857" s="15"/>
      <c r="AB857" s="58"/>
      <c r="AC857" s="54"/>
      <c r="AD857" s="15"/>
      <c r="AE857" s="20"/>
      <c r="AF857" s="20"/>
      <c r="AG857" s="16"/>
      <c r="AH857" s="59">
        <f t="shared" si="13"/>
        <v>1900</v>
      </c>
      <c r="AI857" s="59" t="str">
        <f>IF(Tabelle1[[#This Row],[Uhrzeit von]]="","",Tabelle1[[#This Row],[Uhrzeit bis]]-Tabelle1[[#This Row],[Uhrzeit von]])</f>
        <v/>
      </c>
    </row>
    <row r="858" spans="1:35" x14ac:dyDescent="0.25">
      <c r="A858" s="23" t="str">
        <f>IF(Tabelle1[[#This Row],[Unternehmen]]="","",A857+1)</f>
        <v/>
      </c>
      <c r="B8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8" s="15"/>
      <c r="D858" s="20"/>
      <c r="E858" s="54"/>
      <c r="F858" s="54"/>
      <c r="G858" s="20"/>
      <c r="H858" s="76"/>
      <c r="I858" s="54"/>
      <c r="J858" s="20" t="str">
        <f>IF(I858="","",IFERROR(VLOOKUP(I858,Gemeindeverzeichnis!$P$2:$Q$2188,2,FALSE),"Ort bitte manuell eintragen"))</f>
        <v/>
      </c>
      <c r="K858" s="15"/>
      <c r="L858" s="54"/>
      <c r="M858" s="54"/>
      <c r="N858" s="75"/>
      <c r="O858" s="54"/>
      <c r="P858" s="54" t="str">
        <f>IF(O858="","",IFERROR(VLOOKUP(O858,Gemeindeverzeichnis!$P$2:$Q$2188,2,FALSE),"Ort bitte manuell eintragen"))</f>
        <v/>
      </c>
      <c r="Q858" s="15"/>
      <c r="R858" s="20"/>
      <c r="S858" s="44"/>
      <c r="T858" s="20"/>
      <c r="U858" s="15"/>
      <c r="V858" s="55"/>
      <c r="W858" s="56"/>
      <c r="X858" s="56"/>
      <c r="Y858" s="15"/>
      <c r="Z858" s="57"/>
      <c r="AA858" s="15"/>
      <c r="AB858" s="58"/>
      <c r="AC858" s="54"/>
      <c r="AD858" s="15"/>
      <c r="AE858" s="20"/>
      <c r="AF858" s="20"/>
      <c r="AG858" s="16"/>
      <c r="AH858" s="59">
        <f t="shared" si="13"/>
        <v>1900</v>
      </c>
      <c r="AI858" s="59" t="str">
        <f>IF(Tabelle1[[#This Row],[Uhrzeit von]]="","",Tabelle1[[#This Row],[Uhrzeit bis]]-Tabelle1[[#This Row],[Uhrzeit von]])</f>
        <v/>
      </c>
    </row>
    <row r="859" spans="1:35" x14ac:dyDescent="0.25">
      <c r="A859" s="23" t="str">
        <f>IF(Tabelle1[[#This Row],[Unternehmen]]="","",A858+1)</f>
        <v/>
      </c>
      <c r="B8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59" s="15"/>
      <c r="D859" s="20"/>
      <c r="E859" s="54"/>
      <c r="F859" s="54"/>
      <c r="G859" s="20"/>
      <c r="H859" s="76"/>
      <c r="I859" s="54"/>
      <c r="J859" s="20" t="str">
        <f>IF(I859="","",IFERROR(VLOOKUP(I859,Gemeindeverzeichnis!$P$2:$Q$2188,2,FALSE),"Ort bitte manuell eintragen"))</f>
        <v/>
      </c>
      <c r="K859" s="15"/>
      <c r="L859" s="54"/>
      <c r="M859" s="54"/>
      <c r="N859" s="75"/>
      <c r="O859" s="54"/>
      <c r="P859" s="54" t="str">
        <f>IF(O859="","",IFERROR(VLOOKUP(O859,Gemeindeverzeichnis!$P$2:$Q$2188,2,FALSE),"Ort bitte manuell eintragen"))</f>
        <v/>
      </c>
      <c r="Q859" s="15"/>
      <c r="R859" s="20"/>
      <c r="S859" s="44"/>
      <c r="T859" s="20"/>
      <c r="U859" s="15"/>
      <c r="V859" s="55"/>
      <c r="W859" s="56"/>
      <c r="X859" s="56"/>
      <c r="Y859" s="15"/>
      <c r="Z859" s="57"/>
      <c r="AA859" s="15"/>
      <c r="AB859" s="58"/>
      <c r="AC859" s="54"/>
      <c r="AD859" s="15"/>
      <c r="AE859" s="20"/>
      <c r="AF859" s="20"/>
      <c r="AG859" s="16"/>
      <c r="AH859" s="59">
        <f t="shared" si="13"/>
        <v>1900</v>
      </c>
      <c r="AI859" s="59" t="str">
        <f>IF(Tabelle1[[#This Row],[Uhrzeit von]]="","",Tabelle1[[#This Row],[Uhrzeit bis]]-Tabelle1[[#This Row],[Uhrzeit von]])</f>
        <v/>
      </c>
    </row>
    <row r="860" spans="1:35" x14ac:dyDescent="0.25">
      <c r="A860" s="23" t="str">
        <f>IF(Tabelle1[[#This Row],[Unternehmen]]="","",A859+1)</f>
        <v/>
      </c>
      <c r="B8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0" s="15"/>
      <c r="D860" s="20"/>
      <c r="E860" s="54"/>
      <c r="F860" s="54"/>
      <c r="G860" s="20"/>
      <c r="H860" s="76"/>
      <c r="I860" s="54"/>
      <c r="J860" s="20" t="str">
        <f>IF(I860="","",IFERROR(VLOOKUP(I860,Gemeindeverzeichnis!$P$2:$Q$2188,2,FALSE),"Ort bitte manuell eintragen"))</f>
        <v/>
      </c>
      <c r="K860" s="15"/>
      <c r="L860" s="54"/>
      <c r="M860" s="54"/>
      <c r="N860" s="75"/>
      <c r="O860" s="54"/>
      <c r="P860" s="54" t="str">
        <f>IF(O860="","",IFERROR(VLOOKUP(O860,Gemeindeverzeichnis!$P$2:$Q$2188,2,FALSE),"Ort bitte manuell eintragen"))</f>
        <v/>
      </c>
      <c r="Q860" s="15"/>
      <c r="R860" s="20"/>
      <c r="S860" s="44"/>
      <c r="T860" s="20"/>
      <c r="U860" s="15"/>
      <c r="V860" s="55"/>
      <c r="W860" s="56"/>
      <c r="X860" s="56"/>
      <c r="Y860" s="15"/>
      <c r="Z860" s="57"/>
      <c r="AA860" s="15"/>
      <c r="AB860" s="58"/>
      <c r="AC860" s="54"/>
      <c r="AD860" s="15"/>
      <c r="AE860" s="20"/>
      <c r="AF860" s="20"/>
      <c r="AG860" s="16"/>
      <c r="AH860" s="59">
        <f t="shared" si="13"/>
        <v>1900</v>
      </c>
      <c r="AI860" s="59" t="str">
        <f>IF(Tabelle1[[#This Row],[Uhrzeit von]]="","",Tabelle1[[#This Row],[Uhrzeit bis]]-Tabelle1[[#This Row],[Uhrzeit von]])</f>
        <v/>
      </c>
    </row>
    <row r="861" spans="1:35" x14ac:dyDescent="0.25">
      <c r="A861" s="23" t="str">
        <f>IF(Tabelle1[[#This Row],[Unternehmen]]="","",A860+1)</f>
        <v/>
      </c>
      <c r="B8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1" s="15"/>
      <c r="D861" s="20"/>
      <c r="E861" s="54"/>
      <c r="F861" s="54"/>
      <c r="G861" s="20"/>
      <c r="H861" s="76"/>
      <c r="I861" s="54"/>
      <c r="J861" s="20" t="str">
        <f>IF(I861="","",IFERROR(VLOOKUP(I861,Gemeindeverzeichnis!$P$2:$Q$2188,2,FALSE),"Ort bitte manuell eintragen"))</f>
        <v/>
      </c>
      <c r="K861" s="15"/>
      <c r="L861" s="54"/>
      <c r="M861" s="54"/>
      <c r="N861" s="75"/>
      <c r="O861" s="54"/>
      <c r="P861" s="54" t="str">
        <f>IF(O861="","",IFERROR(VLOOKUP(O861,Gemeindeverzeichnis!$P$2:$Q$2188,2,FALSE),"Ort bitte manuell eintragen"))</f>
        <v/>
      </c>
      <c r="Q861" s="15"/>
      <c r="R861" s="20"/>
      <c r="S861" s="44"/>
      <c r="T861" s="20"/>
      <c r="U861" s="15"/>
      <c r="V861" s="55"/>
      <c r="W861" s="56"/>
      <c r="X861" s="56"/>
      <c r="Y861" s="15"/>
      <c r="Z861" s="57"/>
      <c r="AA861" s="15"/>
      <c r="AB861" s="58"/>
      <c r="AC861" s="54"/>
      <c r="AD861" s="15"/>
      <c r="AE861" s="20"/>
      <c r="AF861" s="20"/>
      <c r="AG861" s="16"/>
      <c r="AH861" s="59">
        <f t="shared" si="13"/>
        <v>1900</v>
      </c>
      <c r="AI861" s="59" t="str">
        <f>IF(Tabelle1[[#This Row],[Uhrzeit von]]="","",Tabelle1[[#This Row],[Uhrzeit bis]]-Tabelle1[[#This Row],[Uhrzeit von]])</f>
        <v/>
      </c>
    </row>
    <row r="862" spans="1:35" x14ac:dyDescent="0.25">
      <c r="A862" s="23" t="str">
        <f>IF(Tabelle1[[#This Row],[Unternehmen]]="","",A861+1)</f>
        <v/>
      </c>
      <c r="B8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2" s="15"/>
      <c r="D862" s="20"/>
      <c r="E862" s="54"/>
      <c r="F862" s="54"/>
      <c r="G862" s="20"/>
      <c r="H862" s="76"/>
      <c r="I862" s="54"/>
      <c r="J862" s="20" t="str">
        <f>IF(I862="","",IFERROR(VLOOKUP(I862,Gemeindeverzeichnis!$P$2:$Q$2188,2,FALSE),"Ort bitte manuell eintragen"))</f>
        <v/>
      </c>
      <c r="K862" s="15"/>
      <c r="L862" s="54"/>
      <c r="M862" s="54"/>
      <c r="N862" s="75"/>
      <c r="O862" s="54"/>
      <c r="P862" s="54" t="str">
        <f>IF(O862="","",IFERROR(VLOOKUP(O862,Gemeindeverzeichnis!$P$2:$Q$2188,2,FALSE),"Ort bitte manuell eintragen"))</f>
        <v/>
      </c>
      <c r="Q862" s="15"/>
      <c r="R862" s="20"/>
      <c r="S862" s="44"/>
      <c r="T862" s="20"/>
      <c r="U862" s="15"/>
      <c r="V862" s="55"/>
      <c r="W862" s="56"/>
      <c r="X862" s="56"/>
      <c r="Y862" s="15"/>
      <c r="Z862" s="57"/>
      <c r="AA862" s="15"/>
      <c r="AB862" s="58"/>
      <c r="AC862" s="54"/>
      <c r="AD862" s="15"/>
      <c r="AE862" s="20"/>
      <c r="AF862" s="20"/>
      <c r="AG862" s="16"/>
      <c r="AH862" s="59">
        <f t="shared" si="13"/>
        <v>1900</v>
      </c>
      <c r="AI862" s="59" t="str">
        <f>IF(Tabelle1[[#This Row],[Uhrzeit von]]="","",Tabelle1[[#This Row],[Uhrzeit bis]]-Tabelle1[[#This Row],[Uhrzeit von]])</f>
        <v/>
      </c>
    </row>
    <row r="863" spans="1:35" x14ac:dyDescent="0.25">
      <c r="A863" s="23" t="str">
        <f>IF(Tabelle1[[#This Row],[Unternehmen]]="","",A862+1)</f>
        <v/>
      </c>
      <c r="B8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3" s="15"/>
      <c r="D863" s="20"/>
      <c r="E863" s="54"/>
      <c r="F863" s="54"/>
      <c r="G863" s="20"/>
      <c r="H863" s="76"/>
      <c r="I863" s="54"/>
      <c r="J863" s="20" t="str">
        <f>IF(I863="","",IFERROR(VLOOKUP(I863,Gemeindeverzeichnis!$P$2:$Q$2188,2,FALSE),"Ort bitte manuell eintragen"))</f>
        <v/>
      </c>
      <c r="K863" s="15"/>
      <c r="L863" s="54"/>
      <c r="M863" s="54"/>
      <c r="N863" s="75"/>
      <c r="O863" s="54"/>
      <c r="P863" s="54" t="str">
        <f>IF(O863="","",IFERROR(VLOOKUP(O863,Gemeindeverzeichnis!$P$2:$Q$2188,2,FALSE),"Ort bitte manuell eintragen"))</f>
        <v/>
      </c>
      <c r="Q863" s="15"/>
      <c r="R863" s="20"/>
      <c r="S863" s="44"/>
      <c r="T863" s="20"/>
      <c r="U863" s="15"/>
      <c r="V863" s="55"/>
      <c r="W863" s="56"/>
      <c r="X863" s="56"/>
      <c r="Y863" s="15"/>
      <c r="Z863" s="57"/>
      <c r="AA863" s="15"/>
      <c r="AB863" s="58"/>
      <c r="AC863" s="54"/>
      <c r="AD863" s="15"/>
      <c r="AE863" s="20"/>
      <c r="AF863" s="20"/>
      <c r="AG863" s="16"/>
      <c r="AH863" s="59">
        <f t="shared" si="13"/>
        <v>1900</v>
      </c>
      <c r="AI863" s="59" t="str">
        <f>IF(Tabelle1[[#This Row],[Uhrzeit von]]="","",Tabelle1[[#This Row],[Uhrzeit bis]]-Tabelle1[[#This Row],[Uhrzeit von]])</f>
        <v/>
      </c>
    </row>
    <row r="864" spans="1:35" x14ac:dyDescent="0.25">
      <c r="A864" s="23" t="str">
        <f>IF(Tabelle1[[#This Row],[Unternehmen]]="","",A863+1)</f>
        <v/>
      </c>
      <c r="B8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4" s="15"/>
      <c r="D864" s="20"/>
      <c r="E864" s="54"/>
      <c r="F864" s="54"/>
      <c r="G864" s="20"/>
      <c r="H864" s="76"/>
      <c r="I864" s="54"/>
      <c r="J864" s="20" t="str">
        <f>IF(I864="","",IFERROR(VLOOKUP(I864,Gemeindeverzeichnis!$P$2:$Q$2188,2,FALSE),"Ort bitte manuell eintragen"))</f>
        <v/>
      </c>
      <c r="K864" s="15"/>
      <c r="L864" s="54"/>
      <c r="M864" s="54"/>
      <c r="N864" s="75"/>
      <c r="O864" s="54"/>
      <c r="P864" s="54" t="str">
        <f>IF(O864="","",IFERROR(VLOOKUP(O864,Gemeindeverzeichnis!$P$2:$Q$2188,2,FALSE),"Ort bitte manuell eintragen"))</f>
        <v/>
      </c>
      <c r="Q864" s="15"/>
      <c r="R864" s="20"/>
      <c r="S864" s="44"/>
      <c r="T864" s="20"/>
      <c r="U864" s="15"/>
      <c r="V864" s="55"/>
      <c r="W864" s="56"/>
      <c r="X864" s="56"/>
      <c r="Y864" s="15"/>
      <c r="Z864" s="57"/>
      <c r="AA864" s="15"/>
      <c r="AB864" s="58"/>
      <c r="AC864" s="54"/>
      <c r="AD864" s="15"/>
      <c r="AE864" s="20"/>
      <c r="AF864" s="20"/>
      <c r="AG864" s="16"/>
      <c r="AH864" s="59">
        <f t="shared" si="13"/>
        <v>1900</v>
      </c>
      <c r="AI864" s="59" t="str">
        <f>IF(Tabelle1[[#This Row],[Uhrzeit von]]="","",Tabelle1[[#This Row],[Uhrzeit bis]]-Tabelle1[[#This Row],[Uhrzeit von]])</f>
        <v/>
      </c>
    </row>
    <row r="865" spans="1:35" x14ac:dyDescent="0.25">
      <c r="A865" s="23" t="str">
        <f>IF(Tabelle1[[#This Row],[Unternehmen]]="","",A864+1)</f>
        <v/>
      </c>
      <c r="B8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5" s="15"/>
      <c r="D865" s="20"/>
      <c r="E865" s="54"/>
      <c r="F865" s="54"/>
      <c r="G865" s="20"/>
      <c r="H865" s="76"/>
      <c r="I865" s="54"/>
      <c r="J865" s="20" t="str">
        <f>IF(I865="","",IFERROR(VLOOKUP(I865,Gemeindeverzeichnis!$P$2:$Q$2188,2,FALSE),"Ort bitte manuell eintragen"))</f>
        <v/>
      </c>
      <c r="K865" s="15"/>
      <c r="L865" s="54"/>
      <c r="M865" s="54"/>
      <c r="N865" s="75"/>
      <c r="O865" s="54"/>
      <c r="P865" s="54" t="str">
        <f>IF(O865="","",IFERROR(VLOOKUP(O865,Gemeindeverzeichnis!$P$2:$Q$2188,2,FALSE),"Ort bitte manuell eintragen"))</f>
        <v/>
      </c>
      <c r="Q865" s="15"/>
      <c r="R865" s="20"/>
      <c r="S865" s="44"/>
      <c r="T865" s="20"/>
      <c r="U865" s="15"/>
      <c r="V865" s="55"/>
      <c r="W865" s="56"/>
      <c r="X865" s="56"/>
      <c r="Y865" s="15"/>
      <c r="Z865" s="57"/>
      <c r="AA865" s="15"/>
      <c r="AB865" s="58"/>
      <c r="AC865" s="54"/>
      <c r="AD865" s="15"/>
      <c r="AE865" s="20"/>
      <c r="AF865" s="20"/>
      <c r="AG865" s="16"/>
      <c r="AH865" s="59">
        <f t="shared" si="13"/>
        <v>1900</v>
      </c>
      <c r="AI865" s="59" t="str">
        <f>IF(Tabelle1[[#This Row],[Uhrzeit von]]="","",Tabelle1[[#This Row],[Uhrzeit bis]]-Tabelle1[[#This Row],[Uhrzeit von]])</f>
        <v/>
      </c>
    </row>
    <row r="866" spans="1:35" x14ac:dyDescent="0.25">
      <c r="A866" s="23" t="str">
        <f>IF(Tabelle1[[#This Row],[Unternehmen]]="","",A865+1)</f>
        <v/>
      </c>
      <c r="B8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6" s="15"/>
      <c r="D866" s="20"/>
      <c r="E866" s="54"/>
      <c r="F866" s="54"/>
      <c r="G866" s="20"/>
      <c r="H866" s="76"/>
      <c r="I866" s="54"/>
      <c r="J866" s="20" t="str">
        <f>IF(I866="","",IFERROR(VLOOKUP(I866,Gemeindeverzeichnis!$P$2:$Q$2188,2,FALSE),"Ort bitte manuell eintragen"))</f>
        <v/>
      </c>
      <c r="K866" s="15"/>
      <c r="L866" s="54"/>
      <c r="M866" s="54"/>
      <c r="N866" s="75"/>
      <c r="O866" s="54"/>
      <c r="P866" s="54" t="str">
        <f>IF(O866="","",IFERROR(VLOOKUP(O866,Gemeindeverzeichnis!$P$2:$Q$2188,2,FALSE),"Ort bitte manuell eintragen"))</f>
        <v/>
      </c>
      <c r="Q866" s="15"/>
      <c r="R866" s="20"/>
      <c r="S866" s="44"/>
      <c r="T866" s="20"/>
      <c r="U866" s="15"/>
      <c r="V866" s="55"/>
      <c r="W866" s="56"/>
      <c r="X866" s="56"/>
      <c r="Y866" s="15"/>
      <c r="Z866" s="57"/>
      <c r="AA866" s="15"/>
      <c r="AB866" s="58"/>
      <c r="AC866" s="54"/>
      <c r="AD866" s="15"/>
      <c r="AE866" s="20"/>
      <c r="AF866" s="20"/>
      <c r="AG866" s="16"/>
      <c r="AH866" s="59">
        <f t="shared" si="13"/>
        <v>1900</v>
      </c>
      <c r="AI866" s="59" t="str">
        <f>IF(Tabelle1[[#This Row],[Uhrzeit von]]="","",Tabelle1[[#This Row],[Uhrzeit bis]]-Tabelle1[[#This Row],[Uhrzeit von]])</f>
        <v/>
      </c>
    </row>
    <row r="867" spans="1:35" x14ac:dyDescent="0.25">
      <c r="A867" s="23" t="str">
        <f>IF(Tabelle1[[#This Row],[Unternehmen]]="","",A866+1)</f>
        <v/>
      </c>
      <c r="B8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7" s="15"/>
      <c r="D867" s="20"/>
      <c r="E867" s="54"/>
      <c r="F867" s="54"/>
      <c r="G867" s="20"/>
      <c r="H867" s="76"/>
      <c r="I867" s="54"/>
      <c r="J867" s="20" t="str">
        <f>IF(I867="","",IFERROR(VLOOKUP(I867,Gemeindeverzeichnis!$P$2:$Q$2188,2,FALSE),"Ort bitte manuell eintragen"))</f>
        <v/>
      </c>
      <c r="K867" s="15"/>
      <c r="L867" s="54"/>
      <c r="M867" s="54"/>
      <c r="N867" s="75"/>
      <c r="O867" s="54"/>
      <c r="P867" s="54" t="str">
        <f>IF(O867="","",IFERROR(VLOOKUP(O867,Gemeindeverzeichnis!$P$2:$Q$2188,2,FALSE),"Ort bitte manuell eintragen"))</f>
        <v/>
      </c>
      <c r="Q867" s="15"/>
      <c r="R867" s="20"/>
      <c r="S867" s="44"/>
      <c r="T867" s="20"/>
      <c r="U867" s="15"/>
      <c r="V867" s="55"/>
      <c r="W867" s="56"/>
      <c r="X867" s="56"/>
      <c r="Y867" s="15"/>
      <c r="Z867" s="57"/>
      <c r="AA867" s="15"/>
      <c r="AB867" s="58"/>
      <c r="AC867" s="54"/>
      <c r="AD867" s="15"/>
      <c r="AE867" s="20"/>
      <c r="AF867" s="20"/>
      <c r="AG867" s="16"/>
      <c r="AH867" s="59">
        <f t="shared" si="13"/>
        <v>1900</v>
      </c>
      <c r="AI867" s="59" t="str">
        <f>IF(Tabelle1[[#This Row],[Uhrzeit von]]="","",Tabelle1[[#This Row],[Uhrzeit bis]]-Tabelle1[[#This Row],[Uhrzeit von]])</f>
        <v/>
      </c>
    </row>
    <row r="868" spans="1:35" x14ac:dyDescent="0.25">
      <c r="A868" s="23" t="str">
        <f>IF(Tabelle1[[#This Row],[Unternehmen]]="","",A867+1)</f>
        <v/>
      </c>
      <c r="B8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8" s="15"/>
      <c r="D868" s="20"/>
      <c r="E868" s="54"/>
      <c r="F868" s="54"/>
      <c r="G868" s="20"/>
      <c r="H868" s="76"/>
      <c r="I868" s="54"/>
      <c r="J868" s="20" t="str">
        <f>IF(I868="","",IFERROR(VLOOKUP(I868,Gemeindeverzeichnis!$P$2:$Q$2188,2,FALSE),"Ort bitte manuell eintragen"))</f>
        <v/>
      </c>
      <c r="K868" s="15"/>
      <c r="L868" s="54"/>
      <c r="M868" s="54"/>
      <c r="N868" s="75"/>
      <c r="O868" s="54"/>
      <c r="P868" s="54" t="str">
        <f>IF(O868="","",IFERROR(VLOOKUP(O868,Gemeindeverzeichnis!$P$2:$Q$2188,2,FALSE),"Ort bitte manuell eintragen"))</f>
        <v/>
      </c>
      <c r="Q868" s="15"/>
      <c r="R868" s="20"/>
      <c r="S868" s="44"/>
      <c r="T868" s="20"/>
      <c r="U868" s="15"/>
      <c r="V868" s="55"/>
      <c r="W868" s="56"/>
      <c r="X868" s="56"/>
      <c r="Y868" s="15"/>
      <c r="Z868" s="57"/>
      <c r="AA868" s="15"/>
      <c r="AB868" s="58"/>
      <c r="AC868" s="54"/>
      <c r="AD868" s="15"/>
      <c r="AE868" s="20"/>
      <c r="AF868" s="20"/>
      <c r="AG868" s="16"/>
      <c r="AH868" s="59">
        <f t="shared" si="13"/>
        <v>1900</v>
      </c>
      <c r="AI868" s="59" t="str">
        <f>IF(Tabelle1[[#This Row],[Uhrzeit von]]="","",Tabelle1[[#This Row],[Uhrzeit bis]]-Tabelle1[[#This Row],[Uhrzeit von]])</f>
        <v/>
      </c>
    </row>
    <row r="869" spans="1:35" x14ac:dyDescent="0.25">
      <c r="A869" s="23" t="str">
        <f>IF(Tabelle1[[#This Row],[Unternehmen]]="","",A868+1)</f>
        <v/>
      </c>
      <c r="B8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69" s="15"/>
      <c r="D869" s="20"/>
      <c r="E869" s="54"/>
      <c r="F869" s="54"/>
      <c r="G869" s="20"/>
      <c r="H869" s="76"/>
      <c r="I869" s="54"/>
      <c r="J869" s="20" t="str">
        <f>IF(I869="","",IFERROR(VLOOKUP(I869,Gemeindeverzeichnis!$P$2:$Q$2188,2,FALSE),"Ort bitte manuell eintragen"))</f>
        <v/>
      </c>
      <c r="K869" s="15"/>
      <c r="L869" s="54"/>
      <c r="M869" s="54"/>
      <c r="N869" s="75"/>
      <c r="O869" s="54"/>
      <c r="P869" s="54" t="str">
        <f>IF(O869="","",IFERROR(VLOOKUP(O869,Gemeindeverzeichnis!$P$2:$Q$2188,2,FALSE),"Ort bitte manuell eintragen"))</f>
        <v/>
      </c>
      <c r="Q869" s="15"/>
      <c r="R869" s="20"/>
      <c r="S869" s="44"/>
      <c r="T869" s="20"/>
      <c r="U869" s="15"/>
      <c r="V869" s="55"/>
      <c r="W869" s="56"/>
      <c r="X869" s="56"/>
      <c r="Y869" s="15"/>
      <c r="Z869" s="57"/>
      <c r="AA869" s="15"/>
      <c r="AB869" s="58"/>
      <c r="AC869" s="54"/>
      <c r="AD869" s="15"/>
      <c r="AE869" s="20"/>
      <c r="AF869" s="20"/>
      <c r="AG869" s="16"/>
      <c r="AH869" s="59">
        <f t="shared" si="13"/>
        <v>1900</v>
      </c>
      <c r="AI869" s="59" t="str">
        <f>IF(Tabelle1[[#This Row],[Uhrzeit von]]="","",Tabelle1[[#This Row],[Uhrzeit bis]]-Tabelle1[[#This Row],[Uhrzeit von]])</f>
        <v/>
      </c>
    </row>
    <row r="870" spans="1:35" x14ac:dyDescent="0.25">
      <c r="A870" s="23" t="str">
        <f>IF(Tabelle1[[#This Row],[Unternehmen]]="","",A869+1)</f>
        <v/>
      </c>
      <c r="B8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0" s="15"/>
      <c r="D870" s="20"/>
      <c r="E870" s="54"/>
      <c r="F870" s="54"/>
      <c r="G870" s="20"/>
      <c r="H870" s="76"/>
      <c r="I870" s="54"/>
      <c r="J870" s="20" t="str">
        <f>IF(I870="","",IFERROR(VLOOKUP(I870,Gemeindeverzeichnis!$P$2:$Q$2188,2,FALSE),"Ort bitte manuell eintragen"))</f>
        <v/>
      </c>
      <c r="K870" s="15"/>
      <c r="L870" s="54"/>
      <c r="M870" s="54"/>
      <c r="N870" s="75"/>
      <c r="O870" s="54"/>
      <c r="P870" s="54" t="str">
        <f>IF(O870="","",IFERROR(VLOOKUP(O870,Gemeindeverzeichnis!$P$2:$Q$2188,2,FALSE),"Ort bitte manuell eintragen"))</f>
        <v/>
      </c>
      <c r="Q870" s="15"/>
      <c r="R870" s="20"/>
      <c r="S870" s="44"/>
      <c r="T870" s="20"/>
      <c r="U870" s="15"/>
      <c r="V870" s="55"/>
      <c r="W870" s="56"/>
      <c r="X870" s="56"/>
      <c r="Y870" s="15"/>
      <c r="Z870" s="57"/>
      <c r="AA870" s="15"/>
      <c r="AB870" s="58"/>
      <c r="AC870" s="54"/>
      <c r="AD870" s="15"/>
      <c r="AE870" s="20"/>
      <c r="AF870" s="20"/>
      <c r="AG870" s="16"/>
      <c r="AH870" s="59">
        <f t="shared" si="13"/>
        <v>1900</v>
      </c>
      <c r="AI870" s="59" t="str">
        <f>IF(Tabelle1[[#This Row],[Uhrzeit von]]="","",Tabelle1[[#This Row],[Uhrzeit bis]]-Tabelle1[[#This Row],[Uhrzeit von]])</f>
        <v/>
      </c>
    </row>
    <row r="871" spans="1:35" x14ac:dyDescent="0.25">
      <c r="A871" s="23" t="str">
        <f>IF(Tabelle1[[#This Row],[Unternehmen]]="","",A870+1)</f>
        <v/>
      </c>
      <c r="B8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1" s="15"/>
      <c r="D871" s="20"/>
      <c r="E871" s="54"/>
      <c r="F871" s="54"/>
      <c r="G871" s="20"/>
      <c r="H871" s="76"/>
      <c r="I871" s="54"/>
      <c r="J871" s="20" t="str">
        <f>IF(I871="","",IFERROR(VLOOKUP(I871,Gemeindeverzeichnis!$P$2:$Q$2188,2,FALSE),"Ort bitte manuell eintragen"))</f>
        <v/>
      </c>
      <c r="K871" s="15"/>
      <c r="L871" s="54"/>
      <c r="M871" s="54"/>
      <c r="N871" s="75"/>
      <c r="O871" s="54"/>
      <c r="P871" s="54" t="str">
        <f>IF(O871="","",IFERROR(VLOOKUP(O871,Gemeindeverzeichnis!$P$2:$Q$2188,2,FALSE),"Ort bitte manuell eintragen"))</f>
        <v/>
      </c>
      <c r="Q871" s="15"/>
      <c r="R871" s="20"/>
      <c r="S871" s="44"/>
      <c r="T871" s="20"/>
      <c r="U871" s="15"/>
      <c r="V871" s="55"/>
      <c r="W871" s="56"/>
      <c r="X871" s="56"/>
      <c r="Y871" s="15"/>
      <c r="Z871" s="57"/>
      <c r="AA871" s="15"/>
      <c r="AB871" s="58"/>
      <c r="AC871" s="54"/>
      <c r="AD871" s="15"/>
      <c r="AE871" s="20"/>
      <c r="AF871" s="20"/>
      <c r="AG871" s="16"/>
      <c r="AH871" s="59">
        <f t="shared" si="13"/>
        <v>1900</v>
      </c>
      <c r="AI871" s="59" t="str">
        <f>IF(Tabelle1[[#This Row],[Uhrzeit von]]="","",Tabelle1[[#This Row],[Uhrzeit bis]]-Tabelle1[[#This Row],[Uhrzeit von]])</f>
        <v/>
      </c>
    </row>
    <row r="872" spans="1:35" x14ac:dyDescent="0.25">
      <c r="A872" s="23" t="str">
        <f>IF(Tabelle1[[#This Row],[Unternehmen]]="","",A871+1)</f>
        <v/>
      </c>
      <c r="B8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2" s="15"/>
      <c r="D872" s="20"/>
      <c r="E872" s="54"/>
      <c r="F872" s="54"/>
      <c r="G872" s="20"/>
      <c r="H872" s="76"/>
      <c r="I872" s="54"/>
      <c r="J872" s="20" t="str">
        <f>IF(I872="","",IFERROR(VLOOKUP(I872,Gemeindeverzeichnis!$P$2:$Q$2188,2,FALSE),"Ort bitte manuell eintragen"))</f>
        <v/>
      </c>
      <c r="K872" s="15"/>
      <c r="L872" s="54"/>
      <c r="M872" s="54"/>
      <c r="N872" s="75"/>
      <c r="O872" s="54"/>
      <c r="P872" s="54" t="str">
        <f>IF(O872="","",IFERROR(VLOOKUP(O872,Gemeindeverzeichnis!$P$2:$Q$2188,2,FALSE),"Ort bitte manuell eintragen"))</f>
        <v/>
      </c>
      <c r="Q872" s="15"/>
      <c r="R872" s="20"/>
      <c r="S872" s="44"/>
      <c r="T872" s="20"/>
      <c r="U872" s="15"/>
      <c r="V872" s="55"/>
      <c r="W872" s="56"/>
      <c r="X872" s="56"/>
      <c r="Y872" s="15"/>
      <c r="Z872" s="57"/>
      <c r="AA872" s="15"/>
      <c r="AB872" s="58"/>
      <c r="AC872" s="54"/>
      <c r="AD872" s="15"/>
      <c r="AE872" s="20"/>
      <c r="AF872" s="20"/>
      <c r="AG872" s="16"/>
      <c r="AH872" s="59">
        <f t="shared" si="13"/>
        <v>1900</v>
      </c>
      <c r="AI872" s="59" t="str">
        <f>IF(Tabelle1[[#This Row],[Uhrzeit von]]="","",Tabelle1[[#This Row],[Uhrzeit bis]]-Tabelle1[[#This Row],[Uhrzeit von]])</f>
        <v/>
      </c>
    </row>
    <row r="873" spans="1:35" x14ac:dyDescent="0.25">
      <c r="A873" s="23" t="str">
        <f>IF(Tabelle1[[#This Row],[Unternehmen]]="","",A872+1)</f>
        <v/>
      </c>
      <c r="B8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3" s="15"/>
      <c r="D873" s="20"/>
      <c r="E873" s="54"/>
      <c r="F873" s="54"/>
      <c r="G873" s="20"/>
      <c r="H873" s="76"/>
      <c r="I873" s="54"/>
      <c r="J873" s="20" t="str">
        <f>IF(I873="","",IFERROR(VLOOKUP(I873,Gemeindeverzeichnis!$P$2:$Q$2188,2,FALSE),"Ort bitte manuell eintragen"))</f>
        <v/>
      </c>
      <c r="K873" s="15"/>
      <c r="L873" s="54"/>
      <c r="M873" s="54"/>
      <c r="N873" s="75"/>
      <c r="O873" s="54"/>
      <c r="P873" s="54" t="str">
        <f>IF(O873="","",IFERROR(VLOOKUP(O873,Gemeindeverzeichnis!$P$2:$Q$2188,2,FALSE),"Ort bitte manuell eintragen"))</f>
        <v/>
      </c>
      <c r="Q873" s="15"/>
      <c r="R873" s="20"/>
      <c r="S873" s="44"/>
      <c r="T873" s="20"/>
      <c r="U873" s="15"/>
      <c r="V873" s="55"/>
      <c r="W873" s="56"/>
      <c r="X873" s="56"/>
      <c r="Y873" s="15"/>
      <c r="Z873" s="57"/>
      <c r="AA873" s="15"/>
      <c r="AB873" s="58"/>
      <c r="AC873" s="54"/>
      <c r="AD873" s="15"/>
      <c r="AE873" s="20"/>
      <c r="AF873" s="20"/>
      <c r="AG873" s="16"/>
      <c r="AH873" s="59">
        <f t="shared" si="13"/>
        <v>1900</v>
      </c>
      <c r="AI873" s="59" t="str">
        <f>IF(Tabelle1[[#This Row],[Uhrzeit von]]="","",Tabelle1[[#This Row],[Uhrzeit bis]]-Tabelle1[[#This Row],[Uhrzeit von]])</f>
        <v/>
      </c>
    </row>
    <row r="874" spans="1:35" x14ac:dyDescent="0.25">
      <c r="A874" s="23" t="str">
        <f>IF(Tabelle1[[#This Row],[Unternehmen]]="","",A873+1)</f>
        <v/>
      </c>
      <c r="B8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4" s="15"/>
      <c r="D874" s="20"/>
      <c r="E874" s="54"/>
      <c r="F874" s="54"/>
      <c r="G874" s="20"/>
      <c r="H874" s="76"/>
      <c r="I874" s="54"/>
      <c r="J874" s="20" t="str">
        <f>IF(I874="","",IFERROR(VLOOKUP(I874,Gemeindeverzeichnis!$P$2:$Q$2188,2,FALSE),"Ort bitte manuell eintragen"))</f>
        <v/>
      </c>
      <c r="K874" s="15"/>
      <c r="L874" s="54"/>
      <c r="M874" s="54"/>
      <c r="N874" s="75"/>
      <c r="O874" s="54"/>
      <c r="P874" s="54" t="str">
        <f>IF(O874="","",IFERROR(VLOOKUP(O874,Gemeindeverzeichnis!$P$2:$Q$2188,2,FALSE),"Ort bitte manuell eintragen"))</f>
        <v/>
      </c>
      <c r="Q874" s="15"/>
      <c r="R874" s="20"/>
      <c r="S874" s="44"/>
      <c r="T874" s="20"/>
      <c r="U874" s="15"/>
      <c r="V874" s="55"/>
      <c r="W874" s="56"/>
      <c r="X874" s="56"/>
      <c r="Y874" s="15"/>
      <c r="Z874" s="57"/>
      <c r="AA874" s="15"/>
      <c r="AB874" s="58"/>
      <c r="AC874" s="54"/>
      <c r="AD874" s="15"/>
      <c r="AE874" s="20"/>
      <c r="AF874" s="20"/>
      <c r="AG874" s="16"/>
      <c r="AH874" s="59">
        <f t="shared" si="13"/>
        <v>1900</v>
      </c>
      <c r="AI874" s="59" t="str">
        <f>IF(Tabelle1[[#This Row],[Uhrzeit von]]="","",Tabelle1[[#This Row],[Uhrzeit bis]]-Tabelle1[[#This Row],[Uhrzeit von]])</f>
        <v/>
      </c>
    </row>
    <row r="875" spans="1:35" x14ac:dyDescent="0.25">
      <c r="A875" s="23" t="str">
        <f>IF(Tabelle1[[#This Row],[Unternehmen]]="","",A874+1)</f>
        <v/>
      </c>
      <c r="B8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5" s="15"/>
      <c r="D875" s="20"/>
      <c r="E875" s="54"/>
      <c r="F875" s="54"/>
      <c r="G875" s="20"/>
      <c r="H875" s="76"/>
      <c r="I875" s="54"/>
      <c r="J875" s="20" t="str">
        <f>IF(I875="","",IFERROR(VLOOKUP(I875,Gemeindeverzeichnis!$P$2:$Q$2188,2,FALSE),"Ort bitte manuell eintragen"))</f>
        <v/>
      </c>
      <c r="K875" s="15"/>
      <c r="L875" s="54"/>
      <c r="M875" s="54"/>
      <c r="N875" s="75"/>
      <c r="O875" s="54"/>
      <c r="P875" s="54" t="str">
        <f>IF(O875="","",IFERROR(VLOOKUP(O875,Gemeindeverzeichnis!$P$2:$Q$2188,2,FALSE),"Ort bitte manuell eintragen"))</f>
        <v/>
      </c>
      <c r="Q875" s="15"/>
      <c r="R875" s="20"/>
      <c r="S875" s="44"/>
      <c r="T875" s="20"/>
      <c r="U875" s="15"/>
      <c r="V875" s="55"/>
      <c r="W875" s="56"/>
      <c r="X875" s="56"/>
      <c r="Y875" s="15"/>
      <c r="Z875" s="57"/>
      <c r="AA875" s="15"/>
      <c r="AB875" s="58"/>
      <c r="AC875" s="54"/>
      <c r="AD875" s="15"/>
      <c r="AE875" s="20"/>
      <c r="AF875" s="20"/>
      <c r="AG875" s="16"/>
      <c r="AH875" s="59">
        <f t="shared" si="13"/>
        <v>1900</v>
      </c>
      <c r="AI875" s="59" t="str">
        <f>IF(Tabelle1[[#This Row],[Uhrzeit von]]="","",Tabelle1[[#This Row],[Uhrzeit bis]]-Tabelle1[[#This Row],[Uhrzeit von]])</f>
        <v/>
      </c>
    </row>
    <row r="876" spans="1:35" x14ac:dyDescent="0.25">
      <c r="A876" s="23" t="str">
        <f>IF(Tabelle1[[#This Row],[Unternehmen]]="","",A875+1)</f>
        <v/>
      </c>
      <c r="B8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6" s="15"/>
      <c r="D876" s="20"/>
      <c r="E876" s="54"/>
      <c r="F876" s="54"/>
      <c r="G876" s="20"/>
      <c r="H876" s="76"/>
      <c r="I876" s="54"/>
      <c r="J876" s="20" t="str">
        <f>IF(I876="","",IFERROR(VLOOKUP(I876,Gemeindeverzeichnis!$P$2:$Q$2188,2,FALSE),"Ort bitte manuell eintragen"))</f>
        <v/>
      </c>
      <c r="K876" s="15"/>
      <c r="L876" s="54"/>
      <c r="M876" s="54"/>
      <c r="N876" s="75"/>
      <c r="O876" s="54"/>
      <c r="P876" s="54" t="str">
        <f>IF(O876="","",IFERROR(VLOOKUP(O876,Gemeindeverzeichnis!$P$2:$Q$2188,2,FALSE),"Ort bitte manuell eintragen"))</f>
        <v/>
      </c>
      <c r="Q876" s="15"/>
      <c r="R876" s="20"/>
      <c r="S876" s="44"/>
      <c r="T876" s="20"/>
      <c r="U876" s="15"/>
      <c r="V876" s="55"/>
      <c r="W876" s="56"/>
      <c r="X876" s="56"/>
      <c r="Y876" s="15"/>
      <c r="Z876" s="57"/>
      <c r="AA876" s="15"/>
      <c r="AB876" s="58"/>
      <c r="AC876" s="54"/>
      <c r="AD876" s="15"/>
      <c r="AE876" s="20"/>
      <c r="AF876" s="20"/>
      <c r="AG876" s="16"/>
      <c r="AH876" s="59">
        <f t="shared" si="13"/>
        <v>1900</v>
      </c>
      <c r="AI876" s="59" t="str">
        <f>IF(Tabelle1[[#This Row],[Uhrzeit von]]="","",Tabelle1[[#This Row],[Uhrzeit bis]]-Tabelle1[[#This Row],[Uhrzeit von]])</f>
        <v/>
      </c>
    </row>
    <row r="877" spans="1:35" x14ac:dyDescent="0.25">
      <c r="A877" s="23" t="str">
        <f>IF(Tabelle1[[#This Row],[Unternehmen]]="","",A876+1)</f>
        <v/>
      </c>
      <c r="B8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7" s="15"/>
      <c r="D877" s="20"/>
      <c r="E877" s="54"/>
      <c r="F877" s="54"/>
      <c r="G877" s="20"/>
      <c r="H877" s="76"/>
      <c r="I877" s="54"/>
      <c r="J877" s="20" t="str">
        <f>IF(I877="","",IFERROR(VLOOKUP(I877,Gemeindeverzeichnis!$P$2:$Q$2188,2,FALSE),"Ort bitte manuell eintragen"))</f>
        <v/>
      </c>
      <c r="K877" s="15"/>
      <c r="L877" s="54"/>
      <c r="M877" s="54"/>
      <c r="N877" s="75"/>
      <c r="O877" s="54"/>
      <c r="P877" s="54" t="str">
        <f>IF(O877="","",IFERROR(VLOOKUP(O877,Gemeindeverzeichnis!$P$2:$Q$2188,2,FALSE),"Ort bitte manuell eintragen"))</f>
        <v/>
      </c>
      <c r="Q877" s="15"/>
      <c r="R877" s="20"/>
      <c r="S877" s="44"/>
      <c r="T877" s="20"/>
      <c r="U877" s="15"/>
      <c r="V877" s="55"/>
      <c r="W877" s="56"/>
      <c r="X877" s="56"/>
      <c r="Y877" s="15"/>
      <c r="Z877" s="57"/>
      <c r="AA877" s="15"/>
      <c r="AB877" s="58"/>
      <c r="AC877" s="54"/>
      <c r="AD877" s="15"/>
      <c r="AE877" s="20"/>
      <c r="AF877" s="20"/>
      <c r="AG877" s="16"/>
      <c r="AH877" s="59">
        <f t="shared" si="13"/>
        <v>1900</v>
      </c>
      <c r="AI877" s="59" t="str">
        <f>IF(Tabelle1[[#This Row],[Uhrzeit von]]="","",Tabelle1[[#This Row],[Uhrzeit bis]]-Tabelle1[[#This Row],[Uhrzeit von]])</f>
        <v/>
      </c>
    </row>
    <row r="878" spans="1:35" x14ac:dyDescent="0.25">
      <c r="A878" s="23" t="str">
        <f>IF(Tabelle1[[#This Row],[Unternehmen]]="","",A877+1)</f>
        <v/>
      </c>
      <c r="B8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8" s="15"/>
      <c r="D878" s="20"/>
      <c r="E878" s="54"/>
      <c r="F878" s="54"/>
      <c r="G878" s="20"/>
      <c r="H878" s="76"/>
      <c r="I878" s="54"/>
      <c r="J878" s="20" t="str">
        <f>IF(I878="","",IFERROR(VLOOKUP(I878,Gemeindeverzeichnis!$P$2:$Q$2188,2,FALSE),"Ort bitte manuell eintragen"))</f>
        <v/>
      </c>
      <c r="K878" s="15"/>
      <c r="L878" s="54"/>
      <c r="M878" s="54"/>
      <c r="N878" s="75"/>
      <c r="O878" s="54"/>
      <c r="P878" s="54" t="str">
        <f>IF(O878="","",IFERROR(VLOOKUP(O878,Gemeindeverzeichnis!$P$2:$Q$2188,2,FALSE),"Ort bitte manuell eintragen"))</f>
        <v/>
      </c>
      <c r="Q878" s="15"/>
      <c r="R878" s="20"/>
      <c r="S878" s="44"/>
      <c r="T878" s="20"/>
      <c r="U878" s="15"/>
      <c r="V878" s="55"/>
      <c r="W878" s="56"/>
      <c r="X878" s="56"/>
      <c r="Y878" s="15"/>
      <c r="Z878" s="57"/>
      <c r="AA878" s="15"/>
      <c r="AB878" s="58"/>
      <c r="AC878" s="54"/>
      <c r="AD878" s="15"/>
      <c r="AE878" s="20"/>
      <c r="AF878" s="20"/>
      <c r="AG878" s="16"/>
      <c r="AH878" s="59">
        <f t="shared" si="13"/>
        <v>1900</v>
      </c>
      <c r="AI878" s="59" t="str">
        <f>IF(Tabelle1[[#This Row],[Uhrzeit von]]="","",Tabelle1[[#This Row],[Uhrzeit bis]]-Tabelle1[[#This Row],[Uhrzeit von]])</f>
        <v/>
      </c>
    </row>
    <row r="879" spans="1:35" x14ac:dyDescent="0.25">
      <c r="A879" s="23" t="str">
        <f>IF(Tabelle1[[#This Row],[Unternehmen]]="","",A878+1)</f>
        <v/>
      </c>
      <c r="B8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79" s="15"/>
      <c r="D879" s="20"/>
      <c r="E879" s="54"/>
      <c r="F879" s="54"/>
      <c r="G879" s="20"/>
      <c r="H879" s="76"/>
      <c r="I879" s="54"/>
      <c r="J879" s="20" t="str">
        <f>IF(I879="","",IFERROR(VLOOKUP(I879,Gemeindeverzeichnis!$P$2:$Q$2188,2,FALSE),"Ort bitte manuell eintragen"))</f>
        <v/>
      </c>
      <c r="K879" s="15"/>
      <c r="L879" s="54"/>
      <c r="M879" s="54"/>
      <c r="N879" s="75"/>
      <c r="O879" s="54"/>
      <c r="P879" s="54" t="str">
        <f>IF(O879="","",IFERROR(VLOOKUP(O879,Gemeindeverzeichnis!$P$2:$Q$2188,2,FALSE),"Ort bitte manuell eintragen"))</f>
        <v/>
      </c>
      <c r="Q879" s="15"/>
      <c r="R879" s="20"/>
      <c r="S879" s="44"/>
      <c r="T879" s="20"/>
      <c r="U879" s="15"/>
      <c r="V879" s="55"/>
      <c r="W879" s="56"/>
      <c r="X879" s="56"/>
      <c r="Y879" s="15"/>
      <c r="Z879" s="57"/>
      <c r="AA879" s="15"/>
      <c r="AB879" s="58"/>
      <c r="AC879" s="54"/>
      <c r="AD879" s="15"/>
      <c r="AE879" s="20"/>
      <c r="AF879" s="20"/>
      <c r="AG879" s="16"/>
      <c r="AH879" s="59">
        <f t="shared" si="13"/>
        <v>1900</v>
      </c>
      <c r="AI879" s="59" t="str">
        <f>IF(Tabelle1[[#This Row],[Uhrzeit von]]="","",Tabelle1[[#This Row],[Uhrzeit bis]]-Tabelle1[[#This Row],[Uhrzeit von]])</f>
        <v/>
      </c>
    </row>
    <row r="880" spans="1:35" x14ac:dyDescent="0.25">
      <c r="A880" s="23" t="str">
        <f>IF(Tabelle1[[#This Row],[Unternehmen]]="","",A879+1)</f>
        <v/>
      </c>
      <c r="B8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0" s="15"/>
      <c r="D880" s="20"/>
      <c r="E880" s="54"/>
      <c r="F880" s="54"/>
      <c r="G880" s="20"/>
      <c r="H880" s="76"/>
      <c r="I880" s="54"/>
      <c r="J880" s="20" t="str">
        <f>IF(I880="","",IFERROR(VLOOKUP(I880,Gemeindeverzeichnis!$P$2:$Q$2188,2,FALSE),"Ort bitte manuell eintragen"))</f>
        <v/>
      </c>
      <c r="K880" s="15"/>
      <c r="L880" s="54"/>
      <c r="M880" s="54"/>
      <c r="N880" s="75"/>
      <c r="O880" s="54"/>
      <c r="P880" s="54" t="str">
        <f>IF(O880="","",IFERROR(VLOOKUP(O880,Gemeindeverzeichnis!$P$2:$Q$2188,2,FALSE),"Ort bitte manuell eintragen"))</f>
        <v/>
      </c>
      <c r="Q880" s="15"/>
      <c r="R880" s="20"/>
      <c r="S880" s="44"/>
      <c r="T880" s="20"/>
      <c r="U880" s="15"/>
      <c r="V880" s="55"/>
      <c r="W880" s="56"/>
      <c r="X880" s="56"/>
      <c r="Y880" s="15"/>
      <c r="Z880" s="57"/>
      <c r="AA880" s="15"/>
      <c r="AB880" s="58"/>
      <c r="AC880" s="54"/>
      <c r="AD880" s="15"/>
      <c r="AE880" s="20"/>
      <c r="AF880" s="20"/>
      <c r="AG880" s="16"/>
      <c r="AH880" s="59">
        <f t="shared" si="13"/>
        <v>1900</v>
      </c>
      <c r="AI880" s="59" t="str">
        <f>IF(Tabelle1[[#This Row],[Uhrzeit von]]="","",Tabelle1[[#This Row],[Uhrzeit bis]]-Tabelle1[[#This Row],[Uhrzeit von]])</f>
        <v/>
      </c>
    </row>
    <row r="881" spans="1:35" x14ac:dyDescent="0.25">
      <c r="A881" s="23" t="str">
        <f>IF(Tabelle1[[#This Row],[Unternehmen]]="","",A880+1)</f>
        <v/>
      </c>
      <c r="B8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1" s="15"/>
      <c r="D881" s="20"/>
      <c r="E881" s="54"/>
      <c r="F881" s="54"/>
      <c r="G881" s="20"/>
      <c r="H881" s="76"/>
      <c r="I881" s="54"/>
      <c r="J881" s="20" t="str">
        <f>IF(I881="","",IFERROR(VLOOKUP(I881,Gemeindeverzeichnis!$P$2:$Q$2188,2,FALSE),"Ort bitte manuell eintragen"))</f>
        <v/>
      </c>
      <c r="K881" s="15"/>
      <c r="L881" s="54"/>
      <c r="M881" s="54"/>
      <c r="N881" s="75"/>
      <c r="O881" s="54"/>
      <c r="P881" s="54" t="str">
        <f>IF(O881="","",IFERROR(VLOOKUP(O881,Gemeindeverzeichnis!$P$2:$Q$2188,2,FALSE),"Ort bitte manuell eintragen"))</f>
        <v/>
      </c>
      <c r="Q881" s="15"/>
      <c r="R881" s="20"/>
      <c r="S881" s="44"/>
      <c r="T881" s="20"/>
      <c r="U881" s="15"/>
      <c r="V881" s="55"/>
      <c r="W881" s="56"/>
      <c r="X881" s="56"/>
      <c r="Y881" s="15"/>
      <c r="Z881" s="57"/>
      <c r="AA881" s="15"/>
      <c r="AB881" s="58"/>
      <c r="AC881" s="54"/>
      <c r="AD881" s="15"/>
      <c r="AE881" s="20"/>
      <c r="AF881" s="20"/>
      <c r="AG881" s="16"/>
      <c r="AH881" s="59">
        <f t="shared" si="13"/>
        <v>1900</v>
      </c>
      <c r="AI881" s="59" t="str">
        <f>IF(Tabelle1[[#This Row],[Uhrzeit von]]="","",Tabelle1[[#This Row],[Uhrzeit bis]]-Tabelle1[[#This Row],[Uhrzeit von]])</f>
        <v/>
      </c>
    </row>
    <row r="882" spans="1:35" x14ac:dyDescent="0.25">
      <c r="A882" s="23" t="str">
        <f>IF(Tabelle1[[#This Row],[Unternehmen]]="","",A881+1)</f>
        <v/>
      </c>
      <c r="B8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2" s="15"/>
      <c r="D882" s="20"/>
      <c r="E882" s="54"/>
      <c r="F882" s="54"/>
      <c r="G882" s="20"/>
      <c r="H882" s="76"/>
      <c r="I882" s="54"/>
      <c r="J882" s="20" t="str">
        <f>IF(I882="","",IFERROR(VLOOKUP(I882,Gemeindeverzeichnis!$P$2:$Q$2188,2,FALSE),"Ort bitte manuell eintragen"))</f>
        <v/>
      </c>
      <c r="K882" s="15"/>
      <c r="L882" s="54"/>
      <c r="M882" s="54"/>
      <c r="N882" s="75"/>
      <c r="O882" s="54"/>
      <c r="P882" s="54" t="str">
        <f>IF(O882="","",IFERROR(VLOOKUP(O882,Gemeindeverzeichnis!$P$2:$Q$2188,2,FALSE),"Ort bitte manuell eintragen"))</f>
        <v/>
      </c>
      <c r="Q882" s="15"/>
      <c r="R882" s="20"/>
      <c r="S882" s="44"/>
      <c r="T882" s="20"/>
      <c r="U882" s="15"/>
      <c r="V882" s="55"/>
      <c r="W882" s="56"/>
      <c r="X882" s="56"/>
      <c r="Y882" s="15"/>
      <c r="Z882" s="57"/>
      <c r="AA882" s="15"/>
      <c r="AB882" s="58"/>
      <c r="AC882" s="54"/>
      <c r="AD882" s="15"/>
      <c r="AE882" s="20"/>
      <c r="AF882" s="20"/>
      <c r="AG882" s="16"/>
      <c r="AH882" s="59">
        <f t="shared" si="13"/>
        <v>1900</v>
      </c>
      <c r="AI882" s="59" t="str">
        <f>IF(Tabelle1[[#This Row],[Uhrzeit von]]="","",Tabelle1[[#This Row],[Uhrzeit bis]]-Tabelle1[[#This Row],[Uhrzeit von]])</f>
        <v/>
      </c>
    </row>
    <row r="883" spans="1:35" x14ac:dyDescent="0.25">
      <c r="A883" s="23" t="str">
        <f>IF(Tabelle1[[#This Row],[Unternehmen]]="","",A882+1)</f>
        <v/>
      </c>
      <c r="B8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3" s="15"/>
      <c r="D883" s="20"/>
      <c r="E883" s="54"/>
      <c r="F883" s="54"/>
      <c r="G883" s="20"/>
      <c r="H883" s="76"/>
      <c r="I883" s="54"/>
      <c r="J883" s="20" t="str">
        <f>IF(I883="","",IFERROR(VLOOKUP(I883,Gemeindeverzeichnis!$P$2:$Q$2188,2,FALSE),"Ort bitte manuell eintragen"))</f>
        <v/>
      </c>
      <c r="K883" s="15"/>
      <c r="L883" s="54"/>
      <c r="M883" s="54"/>
      <c r="N883" s="75"/>
      <c r="O883" s="54"/>
      <c r="P883" s="54" t="str">
        <f>IF(O883="","",IFERROR(VLOOKUP(O883,Gemeindeverzeichnis!$P$2:$Q$2188,2,FALSE),"Ort bitte manuell eintragen"))</f>
        <v/>
      </c>
      <c r="Q883" s="15"/>
      <c r="R883" s="20"/>
      <c r="S883" s="44"/>
      <c r="T883" s="20"/>
      <c r="U883" s="15"/>
      <c r="V883" s="55"/>
      <c r="W883" s="56"/>
      <c r="X883" s="56"/>
      <c r="Y883" s="15"/>
      <c r="Z883" s="57"/>
      <c r="AA883" s="15"/>
      <c r="AB883" s="58"/>
      <c r="AC883" s="54"/>
      <c r="AD883" s="15"/>
      <c r="AE883" s="20"/>
      <c r="AF883" s="20"/>
      <c r="AG883" s="16"/>
      <c r="AH883" s="59">
        <f t="shared" si="13"/>
        <v>1900</v>
      </c>
      <c r="AI883" s="59" t="str">
        <f>IF(Tabelle1[[#This Row],[Uhrzeit von]]="","",Tabelle1[[#This Row],[Uhrzeit bis]]-Tabelle1[[#This Row],[Uhrzeit von]])</f>
        <v/>
      </c>
    </row>
    <row r="884" spans="1:35" x14ac:dyDescent="0.25">
      <c r="A884" s="23" t="str">
        <f>IF(Tabelle1[[#This Row],[Unternehmen]]="","",A883+1)</f>
        <v/>
      </c>
      <c r="B8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4" s="15"/>
      <c r="D884" s="20"/>
      <c r="E884" s="54"/>
      <c r="F884" s="54"/>
      <c r="G884" s="20"/>
      <c r="H884" s="76"/>
      <c r="I884" s="54"/>
      <c r="J884" s="20" t="str">
        <f>IF(I884="","",IFERROR(VLOOKUP(I884,Gemeindeverzeichnis!$P$2:$Q$2188,2,FALSE),"Ort bitte manuell eintragen"))</f>
        <v/>
      </c>
      <c r="K884" s="15"/>
      <c r="L884" s="54"/>
      <c r="M884" s="54"/>
      <c r="N884" s="75"/>
      <c r="O884" s="54"/>
      <c r="P884" s="54" t="str">
        <f>IF(O884="","",IFERROR(VLOOKUP(O884,Gemeindeverzeichnis!$P$2:$Q$2188,2,FALSE),"Ort bitte manuell eintragen"))</f>
        <v/>
      </c>
      <c r="Q884" s="15"/>
      <c r="R884" s="20"/>
      <c r="S884" s="44"/>
      <c r="T884" s="20"/>
      <c r="U884" s="15"/>
      <c r="V884" s="55"/>
      <c r="W884" s="56"/>
      <c r="X884" s="56"/>
      <c r="Y884" s="15"/>
      <c r="Z884" s="57"/>
      <c r="AA884" s="15"/>
      <c r="AB884" s="58"/>
      <c r="AC884" s="54"/>
      <c r="AD884" s="15"/>
      <c r="AE884" s="20"/>
      <c r="AF884" s="20"/>
      <c r="AG884" s="16"/>
      <c r="AH884" s="59">
        <f t="shared" si="13"/>
        <v>1900</v>
      </c>
      <c r="AI884" s="59" t="str">
        <f>IF(Tabelle1[[#This Row],[Uhrzeit von]]="","",Tabelle1[[#This Row],[Uhrzeit bis]]-Tabelle1[[#This Row],[Uhrzeit von]])</f>
        <v/>
      </c>
    </row>
    <row r="885" spans="1:35" x14ac:dyDescent="0.25">
      <c r="A885" s="23" t="str">
        <f>IF(Tabelle1[[#This Row],[Unternehmen]]="","",A884+1)</f>
        <v/>
      </c>
      <c r="B8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5" s="15"/>
      <c r="D885" s="20"/>
      <c r="E885" s="54"/>
      <c r="F885" s="54"/>
      <c r="G885" s="20"/>
      <c r="H885" s="76"/>
      <c r="I885" s="54"/>
      <c r="J885" s="20" t="str">
        <f>IF(I885="","",IFERROR(VLOOKUP(I885,Gemeindeverzeichnis!$P$2:$Q$2188,2,FALSE),"Ort bitte manuell eintragen"))</f>
        <v/>
      </c>
      <c r="K885" s="15"/>
      <c r="L885" s="54"/>
      <c r="M885" s="54"/>
      <c r="N885" s="75"/>
      <c r="O885" s="54"/>
      <c r="P885" s="54" t="str">
        <f>IF(O885="","",IFERROR(VLOOKUP(O885,Gemeindeverzeichnis!$P$2:$Q$2188,2,FALSE),"Ort bitte manuell eintragen"))</f>
        <v/>
      </c>
      <c r="Q885" s="15"/>
      <c r="R885" s="20"/>
      <c r="S885" s="44"/>
      <c r="T885" s="20"/>
      <c r="U885" s="15"/>
      <c r="V885" s="55"/>
      <c r="W885" s="56"/>
      <c r="X885" s="56"/>
      <c r="Y885" s="15"/>
      <c r="Z885" s="57"/>
      <c r="AA885" s="15"/>
      <c r="AB885" s="58"/>
      <c r="AC885" s="54"/>
      <c r="AD885" s="15"/>
      <c r="AE885" s="20"/>
      <c r="AF885" s="20"/>
      <c r="AG885" s="16"/>
      <c r="AH885" s="59">
        <f t="shared" si="13"/>
        <v>1900</v>
      </c>
      <c r="AI885" s="59" t="str">
        <f>IF(Tabelle1[[#This Row],[Uhrzeit von]]="","",Tabelle1[[#This Row],[Uhrzeit bis]]-Tabelle1[[#This Row],[Uhrzeit von]])</f>
        <v/>
      </c>
    </row>
    <row r="886" spans="1:35" x14ac:dyDescent="0.25">
      <c r="A886" s="23" t="str">
        <f>IF(Tabelle1[[#This Row],[Unternehmen]]="","",A885+1)</f>
        <v/>
      </c>
      <c r="B8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6" s="15"/>
      <c r="D886" s="20"/>
      <c r="E886" s="54"/>
      <c r="F886" s="54"/>
      <c r="G886" s="20"/>
      <c r="H886" s="76"/>
      <c r="I886" s="54"/>
      <c r="J886" s="20" t="str">
        <f>IF(I886="","",IFERROR(VLOOKUP(I886,Gemeindeverzeichnis!$P$2:$Q$2188,2,FALSE),"Ort bitte manuell eintragen"))</f>
        <v/>
      </c>
      <c r="K886" s="15"/>
      <c r="L886" s="54"/>
      <c r="M886" s="54"/>
      <c r="N886" s="75"/>
      <c r="O886" s="54"/>
      <c r="P886" s="54" t="str">
        <f>IF(O886="","",IFERROR(VLOOKUP(O886,Gemeindeverzeichnis!$P$2:$Q$2188,2,FALSE),"Ort bitte manuell eintragen"))</f>
        <v/>
      </c>
      <c r="Q886" s="15"/>
      <c r="R886" s="20"/>
      <c r="S886" s="44"/>
      <c r="T886" s="20"/>
      <c r="U886" s="15"/>
      <c r="V886" s="55"/>
      <c r="W886" s="56"/>
      <c r="X886" s="56"/>
      <c r="Y886" s="15"/>
      <c r="Z886" s="57"/>
      <c r="AA886" s="15"/>
      <c r="AB886" s="58"/>
      <c r="AC886" s="54"/>
      <c r="AD886" s="15"/>
      <c r="AE886" s="20"/>
      <c r="AF886" s="20"/>
      <c r="AG886" s="16"/>
      <c r="AH886" s="59">
        <f t="shared" si="13"/>
        <v>1900</v>
      </c>
      <c r="AI886" s="59" t="str">
        <f>IF(Tabelle1[[#This Row],[Uhrzeit von]]="","",Tabelle1[[#This Row],[Uhrzeit bis]]-Tabelle1[[#This Row],[Uhrzeit von]])</f>
        <v/>
      </c>
    </row>
    <row r="887" spans="1:35" x14ac:dyDescent="0.25">
      <c r="A887" s="23" t="str">
        <f>IF(Tabelle1[[#This Row],[Unternehmen]]="","",A886+1)</f>
        <v/>
      </c>
      <c r="B8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7" s="15"/>
      <c r="D887" s="20"/>
      <c r="E887" s="54"/>
      <c r="F887" s="54"/>
      <c r="G887" s="20"/>
      <c r="H887" s="76"/>
      <c r="I887" s="54"/>
      <c r="J887" s="20" t="str">
        <f>IF(I887="","",IFERROR(VLOOKUP(I887,Gemeindeverzeichnis!$P$2:$Q$2188,2,FALSE),"Ort bitte manuell eintragen"))</f>
        <v/>
      </c>
      <c r="K887" s="15"/>
      <c r="L887" s="54"/>
      <c r="M887" s="54"/>
      <c r="N887" s="75"/>
      <c r="O887" s="54"/>
      <c r="P887" s="54" t="str">
        <f>IF(O887="","",IFERROR(VLOOKUP(O887,Gemeindeverzeichnis!$P$2:$Q$2188,2,FALSE),"Ort bitte manuell eintragen"))</f>
        <v/>
      </c>
      <c r="Q887" s="15"/>
      <c r="R887" s="20"/>
      <c r="S887" s="44"/>
      <c r="T887" s="20"/>
      <c r="U887" s="15"/>
      <c r="V887" s="55"/>
      <c r="W887" s="56"/>
      <c r="X887" s="56"/>
      <c r="Y887" s="15"/>
      <c r="Z887" s="57"/>
      <c r="AA887" s="15"/>
      <c r="AB887" s="58"/>
      <c r="AC887" s="54"/>
      <c r="AD887" s="15"/>
      <c r="AE887" s="20"/>
      <c r="AF887" s="20"/>
      <c r="AG887" s="16"/>
      <c r="AH887" s="59">
        <f t="shared" si="13"/>
        <v>1900</v>
      </c>
      <c r="AI887" s="59" t="str">
        <f>IF(Tabelle1[[#This Row],[Uhrzeit von]]="","",Tabelle1[[#This Row],[Uhrzeit bis]]-Tabelle1[[#This Row],[Uhrzeit von]])</f>
        <v/>
      </c>
    </row>
    <row r="888" spans="1:35" x14ac:dyDescent="0.25">
      <c r="A888" s="23" t="str">
        <f>IF(Tabelle1[[#This Row],[Unternehmen]]="","",A887+1)</f>
        <v/>
      </c>
      <c r="B8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8" s="15"/>
      <c r="D888" s="20"/>
      <c r="E888" s="54"/>
      <c r="F888" s="54"/>
      <c r="G888" s="20"/>
      <c r="H888" s="76"/>
      <c r="I888" s="54"/>
      <c r="J888" s="20" t="str">
        <f>IF(I888="","",IFERROR(VLOOKUP(I888,Gemeindeverzeichnis!$P$2:$Q$2188,2,FALSE),"Ort bitte manuell eintragen"))</f>
        <v/>
      </c>
      <c r="K888" s="15"/>
      <c r="L888" s="54"/>
      <c r="M888" s="54"/>
      <c r="N888" s="75"/>
      <c r="O888" s="54"/>
      <c r="P888" s="54" t="str">
        <f>IF(O888="","",IFERROR(VLOOKUP(O888,Gemeindeverzeichnis!$P$2:$Q$2188,2,FALSE),"Ort bitte manuell eintragen"))</f>
        <v/>
      </c>
      <c r="Q888" s="15"/>
      <c r="R888" s="20"/>
      <c r="S888" s="44"/>
      <c r="T888" s="20"/>
      <c r="U888" s="15"/>
      <c r="V888" s="55"/>
      <c r="W888" s="56"/>
      <c r="X888" s="56"/>
      <c r="Y888" s="15"/>
      <c r="Z888" s="57"/>
      <c r="AA888" s="15"/>
      <c r="AB888" s="58"/>
      <c r="AC888" s="54"/>
      <c r="AD888" s="15"/>
      <c r="AE888" s="20"/>
      <c r="AF888" s="20"/>
      <c r="AG888" s="16"/>
      <c r="AH888" s="59">
        <f t="shared" si="13"/>
        <v>1900</v>
      </c>
      <c r="AI888" s="59" t="str">
        <f>IF(Tabelle1[[#This Row],[Uhrzeit von]]="","",Tabelle1[[#This Row],[Uhrzeit bis]]-Tabelle1[[#This Row],[Uhrzeit von]])</f>
        <v/>
      </c>
    </row>
    <row r="889" spans="1:35" x14ac:dyDescent="0.25">
      <c r="A889" s="23" t="str">
        <f>IF(Tabelle1[[#This Row],[Unternehmen]]="","",A888+1)</f>
        <v/>
      </c>
      <c r="B8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89" s="15"/>
      <c r="D889" s="20"/>
      <c r="E889" s="54"/>
      <c r="F889" s="54"/>
      <c r="G889" s="20"/>
      <c r="H889" s="76"/>
      <c r="I889" s="54"/>
      <c r="J889" s="20" t="str">
        <f>IF(I889="","",IFERROR(VLOOKUP(I889,Gemeindeverzeichnis!$P$2:$Q$2188,2,FALSE),"Ort bitte manuell eintragen"))</f>
        <v/>
      </c>
      <c r="K889" s="15"/>
      <c r="L889" s="54"/>
      <c r="M889" s="54"/>
      <c r="N889" s="75"/>
      <c r="O889" s="54"/>
      <c r="P889" s="54" t="str">
        <f>IF(O889="","",IFERROR(VLOOKUP(O889,Gemeindeverzeichnis!$P$2:$Q$2188,2,FALSE),"Ort bitte manuell eintragen"))</f>
        <v/>
      </c>
      <c r="Q889" s="15"/>
      <c r="R889" s="20"/>
      <c r="S889" s="44"/>
      <c r="T889" s="20"/>
      <c r="U889" s="15"/>
      <c r="V889" s="55"/>
      <c r="W889" s="56"/>
      <c r="X889" s="56"/>
      <c r="Y889" s="15"/>
      <c r="Z889" s="57"/>
      <c r="AA889" s="15"/>
      <c r="AB889" s="58"/>
      <c r="AC889" s="54"/>
      <c r="AD889" s="15"/>
      <c r="AE889" s="20"/>
      <c r="AF889" s="20"/>
      <c r="AG889" s="16"/>
      <c r="AH889" s="59">
        <f t="shared" si="13"/>
        <v>1900</v>
      </c>
      <c r="AI889" s="59" t="str">
        <f>IF(Tabelle1[[#This Row],[Uhrzeit von]]="","",Tabelle1[[#This Row],[Uhrzeit bis]]-Tabelle1[[#This Row],[Uhrzeit von]])</f>
        <v/>
      </c>
    </row>
    <row r="890" spans="1:35" x14ac:dyDescent="0.25">
      <c r="A890" s="23" t="str">
        <f>IF(Tabelle1[[#This Row],[Unternehmen]]="","",A889+1)</f>
        <v/>
      </c>
      <c r="B8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0" s="15"/>
      <c r="D890" s="20"/>
      <c r="E890" s="54"/>
      <c r="F890" s="54"/>
      <c r="G890" s="20"/>
      <c r="H890" s="76"/>
      <c r="I890" s="54"/>
      <c r="J890" s="20" t="str">
        <f>IF(I890="","",IFERROR(VLOOKUP(I890,Gemeindeverzeichnis!$P$2:$Q$2188,2,FALSE),"Ort bitte manuell eintragen"))</f>
        <v/>
      </c>
      <c r="K890" s="15"/>
      <c r="L890" s="54"/>
      <c r="M890" s="54"/>
      <c r="N890" s="75"/>
      <c r="O890" s="54"/>
      <c r="P890" s="54" t="str">
        <f>IF(O890="","",IFERROR(VLOOKUP(O890,Gemeindeverzeichnis!$P$2:$Q$2188,2,FALSE),"Ort bitte manuell eintragen"))</f>
        <v/>
      </c>
      <c r="Q890" s="15"/>
      <c r="R890" s="20"/>
      <c r="S890" s="44"/>
      <c r="T890" s="20"/>
      <c r="U890" s="15"/>
      <c r="V890" s="55"/>
      <c r="W890" s="56"/>
      <c r="X890" s="56"/>
      <c r="Y890" s="15"/>
      <c r="Z890" s="57"/>
      <c r="AA890" s="15"/>
      <c r="AB890" s="58"/>
      <c r="AC890" s="54"/>
      <c r="AD890" s="15"/>
      <c r="AE890" s="20"/>
      <c r="AF890" s="20"/>
      <c r="AG890" s="16"/>
      <c r="AH890" s="59">
        <f t="shared" si="13"/>
        <v>1900</v>
      </c>
      <c r="AI890" s="59" t="str">
        <f>IF(Tabelle1[[#This Row],[Uhrzeit von]]="","",Tabelle1[[#This Row],[Uhrzeit bis]]-Tabelle1[[#This Row],[Uhrzeit von]])</f>
        <v/>
      </c>
    </row>
    <row r="891" spans="1:35" x14ac:dyDescent="0.25">
      <c r="A891" s="23" t="str">
        <f>IF(Tabelle1[[#This Row],[Unternehmen]]="","",A890+1)</f>
        <v/>
      </c>
      <c r="B8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1" s="15"/>
      <c r="D891" s="20"/>
      <c r="E891" s="54"/>
      <c r="F891" s="54"/>
      <c r="G891" s="20"/>
      <c r="H891" s="76"/>
      <c r="I891" s="54"/>
      <c r="J891" s="20" t="str">
        <f>IF(I891="","",IFERROR(VLOOKUP(I891,Gemeindeverzeichnis!$P$2:$Q$2188,2,FALSE),"Ort bitte manuell eintragen"))</f>
        <v/>
      </c>
      <c r="K891" s="15"/>
      <c r="L891" s="54"/>
      <c r="M891" s="54"/>
      <c r="N891" s="75"/>
      <c r="O891" s="54"/>
      <c r="P891" s="54" t="str">
        <f>IF(O891="","",IFERROR(VLOOKUP(O891,Gemeindeverzeichnis!$P$2:$Q$2188,2,FALSE),"Ort bitte manuell eintragen"))</f>
        <v/>
      </c>
      <c r="Q891" s="15"/>
      <c r="R891" s="20"/>
      <c r="S891" s="44"/>
      <c r="T891" s="20"/>
      <c r="U891" s="15"/>
      <c r="V891" s="55"/>
      <c r="W891" s="56"/>
      <c r="X891" s="56"/>
      <c r="Y891" s="15"/>
      <c r="Z891" s="57"/>
      <c r="AA891" s="15"/>
      <c r="AB891" s="58"/>
      <c r="AC891" s="54"/>
      <c r="AD891" s="15"/>
      <c r="AE891" s="20"/>
      <c r="AF891" s="20"/>
      <c r="AG891" s="16"/>
      <c r="AH891" s="59">
        <f t="shared" si="13"/>
        <v>1900</v>
      </c>
      <c r="AI891" s="59" t="str">
        <f>IF(Tabelle1[[#This Row],[Uhrzeit von]]="","",Tabelle1[[#This Row],[Uhrzeit bis]]-Tabelle1[[#This Row],[Uhrzeit von]])</f>
        <v/>
      </c>
    </row>
    <row r="892" spans="1:35" x14ac:dyDescent="0.25">
      <c r="A892" s="23" t="str">
        <f>IF(Tabelle1[[#This Row],[Unternehmen]]="","",A891+1)</f>
        <v/>
      </c>
      <c r="B8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2" s="15"/>
      <c r="D892" s="20"/>
      <c r="E892" s="54"/>
      <c r="F892" s="54"/>
      <c r="G892" s="20"/>
      <c r="H892" s="76"/>
      <c r="I892" s="54"/>
      <c r="J892" s="20" t="str">
        <f>IF(I892="","",IFERROR(VLOOKUP(I892,Gemeindeverzeichnis!$P$2:$Q$2188,2,FALSE),"Ort bitte manuell eintragen"))</f>
        <v/>
      </c>
      <c r="K892" s="15"/>
      <c r="L892" s="54"/>
      <c r="M892" s="54"/>
      <c r="N892" s="75"/>
      <c r="O892" s="54"/>
      <c r="P892" s="54" t="str">
        <f>IF(O892="","",IFERROR(VLOOKUP(O892,Gemeindeverzeichnis!$P$2:$Q$2188,2,FALSE),"Ort bitte manuell eintragen"))</f>
        <v/>
      </c>
      <c r="Q892" s="15"/>
      <c r="R892" s="20"/>
      <c r="S892" s="44"/>
      <c r="T892" s="20"/>
      <c r="U892" s="15"/>
      <c r="V892" s="55"/>
      <c r="W892" s="56"/>
      <c r="X892" s="56"/>
      <c r="Y892" s="15"/>
      <c r="Z892" s="57"/>
      <c r="AA892" s="15"/>
      <c r="AB892" s="58"/>
      <c r="AC892" s="54"/>
      <c r="AD892" s="15"/>
      <c r="AE892" s="20"/>
      <c r="AF892" s="20"/>
      <c r="AG892" s="16"/>
      <c r="AH892" s="59">
        <f t="shared" si="13"/>
        <v>1900</v>
      </c>
      <c r="AI892" s="59" t="str">
        <f>IF(Tabelle1[[#This Row],[Uhrzeit von]]="","",Tabelle1[[#This Row],[Uhrzeit bis]]-Tabelle1[[#This Row],[Uhrzeit von]])</f>
        <v/>
      </c>
    </row>
    <row r="893" spans="1:35" x14ac:dyDescent="0.25">
      <c r="A893" s="23" t="str">
        <f>IF(Tabelle1[[#This Row],[Unternehmen]]="","",A892+1)</f>
        <v/>
      </c>
      <c r="B8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3" s="15"/>
      <c r="D893" s="20"/>
      <c r="E893" s="54"/>
      <c r="F893" s="54"/>
      <c r="G893" s="20"/>
      <c r="H893" s="76"/>
      <c r="I893" s="54"/>
      <c r="J893" s="20" t="str">
        <f>IF(I893="","",IFERROR(VLOOKUP(I893,Gemeindeverzeichnis!$P$2:$Q$2188,2,FALSE),"Ort bitte manuell eintragen"))</f>
        <v/>
      </c>
      <c r="K893" s="15"/>
      <c r="L893" s="54"/>
      <c r="M893" s="54"/>
      <c r="N893" s="75"/>
      <c r="O893" s="54"/>
      <c r="P893" s="54" t="str">
        <f>IF(O893="","",IFERROR(VLOOKUP(O893,Gemeindeverzeichnis!$P$2:$Q$2188,2,FALSE),"Ort bitte manuell eintragen"))</f>
        <v/>
      </c>
      <c r="Q893" s="15"/>
      <c r="R893" s="20"/>
      <c r="S893" s="44"/>
      <c r="T893" s="20"/>
      <c r="U893" s="15"/>
      <c r="V893" s="55"/>
      <c r="W893" s="56"/>
      <c r="X893" s="56"/>
      <c r="Y893" s="15"/>
      <c r="Z893" s="57"/>
      <c r="AA893" s="15"/>
      <c r="AB893" s="58"/>
      <c r="AC893" s="54"/>
      <c r="AD893" s="15"/>
      <c r="AE893" s="20"/>
      <c r="AF893" s="20"/>
      <c r="AG893" s="16"/>
      <c r="AH893" s="59">
        <f t="shared" si="13"/>
        <v>1900</v>
      </c>
      <c r="AI893" s="59" t="str">
        <f>IF(Tabelle1[[#This Row],[Uhrzeit von]]="","",Tabelle1[[#This Row],[Uhrzeit bis]]-Tabelle1[[#This Row],[Uhrzeit von]])</f>
        <v/>
      </c>
    </row>
    <row r="894" spans="1:35" x14ac:dyDescent="0.25">
      <c r="A894" s="23" t="str">
        <f>IF(Tabelle1[[#This Row],[Unternehmen]]="","",A893+1)</f>
        <v/>
      </c>
      <c r="B8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4" s="15"/>
      <c r="D894" s="20"/>
      <c r="E894" s="54"/>
      <c r="F894" s="54"/>
      <c r="G894" s="20"/>
      <c r="H894" s="76"/>
      <c r="I894" s="54"/>
      <c r="J894" s="20" t="str">
        <f>IF(I894="","",IFERROR(VLOOKUP(I894,Gemeindeverzeichnis!$P$2:$Q$2188,2,FALSE),"Ort bitte manuell eintragen"))</f>
        <v/>
      </c>
      <c r="K894" s="15"/>
      <c r="L894" s="54"/>
      <c r="M894" s="54"/>
      <c r="N894" s="75"/>
      <c r="O894" s="54"/>
      <c r="P894" s="54" t="str">
        <f>IF(O894="","",IFERROR(VLOOKUP(O894,Gemeindeverzeichnis!$P$2:$Q$2188,2,FALSE),"Ort bitte manuell eintragen"))</f>
        <v/>
      </c>
      <c r="Q894" s="15"/>
      <c r="R894" s="20"/>
      <c r="S894" s="44"/>
      <c r="T894" s="20"/>
      <c r="U894" s="15"/>
      <c r="V894" s="55"/>
      <c r="W894" s="56"/>
      <c r="X894" s="56"/>
      <c r="Y894" s="15"/>
      <c r="Z894" s="57"/>
      <c r="AA894" s="15"/>
      <c r="AB894" s="58"/>
      <c r="AC894" s="54"/>
      <c r="AD894" s="15"/>
      <c r="AE894" s="20"/>
      <c r="AF894" s="20"/>
      <c r="AG894" s="16"/>
      <c r="AH894" s="59">
        <f t="shared" si="13"/>
        <v>1900</v>
      </c>
      <c r="AI894" s="59" t="str">
        <f>IF(Tabelle1[[#This Row],[Uhrzeit von]]="","",Tabelle1[[#This Row],[Uhrzeit bis]]-Tabelle1[[#This Row],[Uhrzeit von]])</f>
        <v/>
      </c>
    </row>
    <row r="895" spans="1:35" x14ac:dyDescent="0.25">
      <c r="A895" s="23" t="str">
        <f>IF(Tabelle1[[#This Row],[Unternehmen]]="","",A894+1)</f>
        <v/>
      </c>
      <c r="B8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5" s="15"/>
      <c r="D895" s="20"/>
      <c r="E895" s="54"/>
      <c r="F895" s="54"/>
      <c r="G895" s="20"/>
      <c r="H895" s="76"/>
      <c r="I895" s="54"/>
      <c r="J895" s="20" t="str">
        <f>IF(I895="","",IFERROR(VLOOKUP(I895,Gemeindeverzeichnis!$P$2:$Q$2188,2,FALSE),"Ort bitte manuell eintragen"))</f>
        <v/>
      </c>
      <c r="K895" s="15"/>
      <c r="L895" s="54"/>
      <c r="M895" s="54"/>
      <c r="N895" s="75"/>
      <c r="O895" s="54"/>
      <c r="P895" s="54" t="str">
        <f>IF(O895="","",IFERROR(VLOOKUP(O895,Gemeindeverzeichnis!$P$2:$Q$2188,2,FALSE),"Ort bitte manuell eintragen"))</f>
        <v/>
      </c>
      <c r="Q895" s="15"/>
      <c r="R895" s="20"/>
      <c r="S895" s="44"/>
      <c r="T895" s="20"/>
      <c r="U895" s="15"/>
      <c r="V895" s="55"/>
      <c r="W895" s="56"/>
      <c r="X895" s="56"/>
      <c r="Y895" s="15"/>
      <c r="Z895" s="57"/>
      <c r="AA895" s="15"/>
      <c r="AB895" s="58"/>
      <c r="AC895" s="54"/>
      <c r="AD895" s="15"/>
      <c r="AE895" s="20"/>
      <c r="AF895" s="20"/>
      <c r="AG895" s="16"/>
      <c r="AH895" s="59">
        <f t="shared" si="13"/>
        <v>1900</v>
      </c>
      <c r="AI895" s="59" t="str">
        <f>IF(Tabelle1[[#This Row],[Uhrzeit von]]="","",Tabelle1[[#This Row],[Uhrzeit bis]]-Tabelle1[[#This Row],[Uhrzeit von]])</f>
        <v/>
      </c>
    </row>
    <row r="896" spans="1:35" x14ac:dyDescent="0.25">
      <c r="A896" s="23" t="str">
        <f>IF(Tabelle1[[#This Row],[Unternehmen]]="","",A895+1)</f>
        <v/>
      </c>
      <c r="B8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6" s="15"/>
      <c r="D896" s="20"/>
      <c r="E896" s="54"/>
      <c r="F896" s="54"/>
      <c r="G896" s="20"/>
      <c r="H896" s="76"/>
      <c r="I896" s="54"/>
      <c r="J896" s="20" t="str">
        <f>IF(I896="","",IFERROR(VLOOKUP(I896,Gemeindeverzeichnis!$P$2:$Q$2188,2,FALSE),"Ort bitte manuell eintragen"))</f>
        <v/>
      </c>
      <c r="K896" s="15"/>
      <c r="L896" s="54"/>
      <c r="M896" s="54"/>
      <c r="N896" s="75"/>
      <c r="O896" s="54"/>
      <c r="P896" s="54" t="str">
        <f>IF(O896="","",IFERROR(VLOOKUP(O896,Gemeindeverzeichnis!$P$2:$Q$2188,2,FALSE),"Ort bitte manuell eintragen"))</f>
        <v/>
      </c>
      <c r="Q896" s="15"/>
      <c r="R896" s="20"/>
      <c r="S896" s="44"/>
      <c r="T896" s="20"/>
      <c r="U896" s="15"/>
      <c r="V896" s="55"/>
      <c r="W896" s="56"/>
      <c r="X896" s="56"/>
      <c r="Y896" s="15"/>
      <c r="Z896" s="57"/>
      <c r="AA896" s="15"/>
      <c r="AB896" s="58"/>
      <c r="AC896" s="54"/>
      <c r="AD896" s="15"/>
      <c r="AE896" s="20"/>
      <c r="AF896" s="20"/>
      <c r="AG896" s="16"/>
      <c r="AH896" s="59">
        <f t="shared" si="13"/>
        <v>1900</v>
      </c>
      <c r="AI896" s="59" t="str">
        <f>IF(Tabelle1[[#This Row],[Uhrzeit von]]="","",Tabelle1[[#This Row],[Uhrzeit bis]]-Tabelle1[[#This Row],[Uhrzeit von]])</f>
        <v/>
      </c>
    </row>
    <row r="897" spans="1:35" x14ac:dyDescent="0.25">
      <c r="A897" s="23" t="str">
        <f>IF(Tabelle1[[#This Row],[Unternehmen]]="","",A896+1)</f>
        <v/>
      </c>
      <c r="B8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7" s="15"/>
      <c r="D897" s="20"/>
      <c r="E897" s="54"/>
      <c r="F897" s="54"/>
      <c r="G897" s="20"/>
      <c r="H897" s="76"/>
      <c r="I897" s="54"/>
      <c r="J897" s="20" t="str">
        <f>IF(I897="","",IFERROR(VLOOKUP(I897,Gemeindeverzeichnis!$P$2:$Q$2188,2,FALSE),"Ort bitte manuell eintragen"))</f>
        <v/>
      </c>
      <c r="K897" s="15"/>
      <c r="L897" s="54"/>
      <c r="M897" s="54"/>
      <c r="N897" s="75"/>
      <c r="O897" s="54"/>
      <c r="P897" s="54" t="str">
        <f>IF(O897="","",IFERROR(VLOOKUP(O897,Gemeindeverzeichnis!$P$2:$Q$2188,2,FALSE),"Ort bitte manuell eintragen"))</f>
        <v/>
      </c>
      <c r="Q897" s="15"/>
      <c r="R897" s="20"/>
      <c r="S897" s="44"/>
      <c r="T897" s="20"/>
      <c r="U897" s="15"/>
      <c r="V897" s="55"/>
      <c r="W897" s="56"/>
      <c r="X897" s="56"/>
      <c r="Y897" s="15"/>
      <c r="Z897" s="57"/>
      <c r="AA897" s="15"/>
      <c r="AB897" s="58"/>
      <c r="AC897" s="54"/>
      <c r="AD897" s="15"/>
      <c r="AE897" s="20"/>
      <c r="AF897" s="20"/>
      <c r="AG897" s="16"/>
      <c r="AH897" s="59">
        <f t="shared" si="13"/>
        <v>1900</v>
      </c>
      <c r="AI897" s="59" t="str">
        <f>IF(Tabelle1[[#This Row],[Uhrzeit von]]="","",Tabelle1[[#This Row],[Uhrzeit bis]]-Tabelle1[[#This Row],[Uhrzeit von]])</f>
        <v/>
      </c>
    </row>
    <row r="898" spans="1:35" x14ac:dyDescent="0.25">
      <c r="A898" s="23" t="str">
        <f>IF(Tabelle1[[#This Row],[Unternehmen]]="","",A897+1)</f>
        <v/>
      </c>
      <c r="B8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8" s="15"/>
      <c r="D898" s="20"/>
      <c r="E898" s="54"/>
      <c r="F898" s="54"/>
      <c r="G898" s="20"/>
      <c r="H898" s="76"/>
      <c r="I898" s="54"/>
      <c r="J898" s="20" t="str">
        <f>IF(I898="","",IFERROR(VLOOKUP(I898,Gemeindeverzeichnis!$P$2:$Q$2188,2,FALSE),"Ort bitte manuell eintragen"))</f>
        <v/>
      </c>
      <c r="K898" s="15"/>
      <c r="L898" s="54"/>
      <c r="M898" s="54"/>
      <c r="N898" s="75"/>
      <c r="O898" s="54"/>
      <c r="P898" s="54" t="str">
        <f>IF(O898="","",IFERROR(VLOOKUP(O898,Gemeindeverzeichnis!$P$2:$Q$2188,2,FALSE),"Ort bitte manuell eintragen"))</f>
        <v/>
      </c>
      <c r="Q898" s="15"/>
      <c r="R898" s="20"/>
      <c r="S898" s="44"/>
      <c r="T898" s="20"/>
      <c r="U898" s="15"/>
      <c r="V898" s="55"/>
      <c r="W898" s="56"/>
      <c r="X898" s="56"/>
      <c r="Y898" s="15"/>
      <c r="Z898" s="57"/>
      <c r="AA898" s="15"/>
      <c r="AB898" s="58"/>
      <c r="AC898" s="54"/>
      <c r="AD898" s="15"/>
      <c r="AE898" s="20"/>
      <c r="AF898" s="20"/>
      <c r="AG898" s="16"/>
      <c r="AH898" s="59">
        <f t="shared" si="13"/>
        <v>1900</v>
      </c>
      <c r="AI898" s="59" t="str">
        <f>IF(Tabelle1[[#This Row],[Uhrzeit von]]="","",Tabelle1[[#This Row],[Uhrzeit bis]]-Tabelle1[[#This Row],[Uhrzeit von]])</f>
        <v/>
      </c>
    </row>
    <row r="899" spans="1:35" x14ac:dyDescent="0.25">
      <c r="A899" s="23" t="str">
        <f>IF(Tabelle1[[#This Row],[Unternehmen]]="","",A898+1)</f>
        <v/>
      </c>
      <c r="B8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899" s="15"/>
      <c r="D899" s="20"/>
      <c r="E899" s="54"/>
      <c r="F899" s="54"/>
      <c r="G899" s="20"/>
      <c r="H899" s="76"/>
      <c r="I899" s="54"/>
      <c r="J899" s="20" t="str">
        <f>IF(I899="","",IFERROR(VLOOKUP(I899,Gemeindeverzeichnis!$P$2:$Q$2188,2,FALSE),"Ort bitte manuell eintragen"))</f>
        <v/>
      </c>
      <c r="K899" s="15"/>
      <c r="L899" s="54"/>
      <c r="M899" s="54"/>
      <c r="N899" s="75"/>
      <c r="O899" s="54"/>
      <c r="P899" s="54" t="str">
        <f>IF(O899="","",IFERROR(VLOOKUP(O899,Gemeindeverzeichnis!$P$2:$Q$2188,2,FALSE),"Ort bitte manuell eintragen"))</f>
        <v/>
      </c>
      <c r="Q899" s="15"/>
      <c r="R899" s="20"/>
      <c r="S899" s="44"/>
      <c r="T899" s="20"/>
      <c r="U899" s="15"/>
      <c r="V899" s="55"/>
      <c r="W899" s="56"/>
      <c r="X899" s="56"/>
      <c r="Y899" s="15"/>
      <c r="Z899" s="57"/>
      <c r="AA899" s="15"/>
      <c r="AB899" s="58"/>
      <c r="AC899" s="54"/>
      <c r="AD899" s="15"/>
      <c r="AE899" s="20"/>
      <c r="AF899" s="20"/>
      <c r="AG899" s="16"/>
      <c r="AH899" s="59">
        <f t="shared" si="13"/>
        <v>1900</v>
      </c>
      <c r="AI899" s="59" t="str">
        <f>IF(Tabelle1[[#This Row],[Uhrzeit von]]="","",Tabelle1[[#This Row],[Uhrzeit bis]]-Tabelle1[[#This Row],[Uhrzeit von]])</f>
        <v/>
      </c>
    </row>
    <row r="900" spans="1:35" x14ac:dyDescent="0.25">
      <c r="A900" s="23" t="str">
        <f>IF(Tabelle1[[#This Row],[Unternehmen]]="","",A899+1)</f>
        <v/>
      </c>
      <c r="B9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0" s="15"/>
      <c r="D900" s="20"/>
      <c r="E900" s="54"/>
      <c r="F900" s="54"/>
      <c r="G900" s="20"/>
      <c r="H900" s="76"/>
      <c r="I900" s="54"/>
      <c r="J900" s="20" t="str">
        <f>IF(I900="","",IFERROR(VLOOKUP(I900,Gemeindeverzeichnis!$P$2:$Q$2188,2,FALSE),"Ort bitte manuell eintragen"))</f>
        <v/>
      </c>
      <c r="K900" s="15"/>
      <c r="L900" s="54"/>
      <c r="M900" s="54"/>
      <c r="N900" s="75"/>
      <c r="O900" s="54"/>
      <c r="P900" s="54" t="str">
        <f>IF(O900="","",IFERROR(VLOOKUP(O900,Gemeindeverzeichnis!$P$2:$Q$2188,2,FALSE),"Ort bitte manuell eintragen"))</f>
        <v/>
      </c>
      <c r="Q900" s="15"/>
      <c r="R900" s="20"/>
      <c r="S900" s="44"/>
      <c r="T900" s="20"/>
      <c r="U900" s="15"/>
      <c r="V900" s="55"/>
      <c r="W900" s="56"/>
      <c r="X900" s="56"/>
      <c r="Y900" s="15"/>
      <c r="Z900" s="57"/>
      <c r="AA900" s="15"/>
      <c r="AB900" s="58"/>
      <c r="AC900" s="54"/>
      <c r="AD900" s="15"/>
      <c r="AE900" s="20"/>
      <c r="AF900" s="20"/>
      <c r="AG900" s="16"/>
      <c r="AH900" s="59">
        <f t="shared" si="13"/>
        <v>1900</v>
      </c>
      <c r="AI900" s="59" t="str">
        <f>IF(Tabelle1[[#This Row],[Uhrzeit von]]="","",Tabelle1[[#This Row],[Uhrzeit bis]]-Tabelle1[[#This Row],[Uhrzeit von]])</f>
        <v/>
      </c>
    </row>
    <row r="901" spans="1:35" x14ac:dyDescent="0.25">
      <c r="A901" s="23" t="str">
        <f>IF(Tabelle1[[#This Row],[Unternehmen]]="","",A900+1)</f>
        <v/>
      </c>
      <c r="B9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1" s="15"/>
      <c r="D901" s="20"/>
      <c r="E901" s="54"/>
      <c r="F901" s="54"/>
      <c r="G901" s="20"/>
      <c r="H901" s="76"/>
      <c r="I901" s="54"/>
      <c r="J901" s="20" t="str">
        <f>IF(I901="","",IFERROR(VLOOKUP(I901,Gemeindeverzeichnis!$P$2:$Q$2188,2,FALSE),"Ort bitte manuell eintragen"))</f>
        <v/>
      </c>
      <c r="K901" s="15"/>
      <c r="L901" s="54"/>
      <c r="M901" s="54"/>
      <c r="N901" s="75"/>
      <c r="O901" s="54"/>
      <c r="P901" s="54" t="str">
        <f>IF(O901="","",IFERROR(VLOOKUP(O901,Gemeindeverzeichnis!$P$2:$Q$2188,2,FALSE),"Ort bitte manuell eintragen"))</f>
        <v/>
      </c>
      <c r="Q901" s="15"/>
      <c r="R901" s="20"/>
      <c r="S901" s="44"/>
      <c r="T901" s="20"/>
      <c r="U901" s="15"/>
      <c r="V901" s="55"/>
      <c r="W901" s="56"/>
      <c r="X901" s="56"/>
      <c r="Y901" s="15"/>
      <c r="Z901" s="57"/>
      <c r="AA901" s="15"/>
      <c r="AB901" s="58"/>
      <c r="AC901" s="54"/>
      <c r="AD901" s="15"/>
      <c r="AE901" s="20"/>
      <c r="AF901" s="20"/>
      <c r="AG901" s="16"/>
      <c r="AH901" s="59">
        <f t="shared" si="13"/>
        <v>1900</v>
      </c>
      <c r="AI901" s="59" t="str">
        <f>IF(Tabelle1[[#This Row],[Uhrzeit von]]="","",Tabelle1[[#This Row],[Uhrzeit bis]]-Tabelle1[[#This Row],[Uhrzeit von]])</f>
        <v/>
      </c>
    </row>
    <row r="902" spans="1:35" x14ac:dyDescent="0.25">
      <c r="A902" s="23" t="str">
        <f>IF(Tabelle1[[#This Row],[Unternehmen]]="","",A901+1)</f>
        <v/>
      </c>
      <c r="B9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2" s="15"/>
      <c r="D902" s="20"/>
      <c r="E902" s="54"/>
      <c r="F902" s="54"/>
      <c r="G902" s="20"/>
      <c r="H902" s="76"/>
      <c r="I902" s="54"/>
      <c r="J902" s="20" t="str">
        <f>IF(I902="","",IFERROR(VLOOKUP(I902,Gemeindeverzeichnis!$P$2:$Q$2188,2,FALSE),"Ort bitte manuell eintragen"))</f>
        <v/>
      </c>
      <c r="K902" s="15"/>
      <c r="L902" s="54"/>
      <c r="M902" s="54"/>
      <c r="N902" s="75"/>
      <c r="O902" s="54"/>
      <c r="P902" s="54" t="str">
        <f>IF(O902="","",IFERROR(VLOOKUP(O902,Gemeindeverzeichnis!$P$2:$Q$2188,2,FALSE),"Ort bitte manuell eintragen"))</f>
        <v/>
      </c>
      <c r="Q902" s="15"/>
      <c r="R902" s="20"/>
      <c r="S902" s="44"/>
      <c r="T902" s="20"/>
      <c r="U902" s="15"/>
      <c r="V902" s="55"/>
      <c r="W902" s="56"/>
      <c r="X902" s="56"/>
      <c r="Y902" s="15"/>
      <c r="Z902" s="57"/>
      <c r="AA902" s="15"/>
      <c r="AB902" s="58"/>
      <c r="AC902" s="54"/>
      <c r="AD902" s="15"/>
      <c r="AE902" s="20"/>
      <c r="AF902" s="20"/>
      <c r="AG902" s="16"/>
      <c r="AH902" s="59">
        <f t="shared" si="13"/>
        <v>1900</v>
      </c>
      <c r="AI902" s="59" t="str">
        <f>IF(Tabelle1[[#This Row],[Uhrzeit von]]="","",Tabelle1[[#This Row],[Uhrzeit bis]]-Tabelle1[[#This Row],[Uhrzeit von]])</f>
        <v/>
      </c>
    </row>
    <row r="903" spans="1:35" x14ac:dyDescent="0.25">
      <c r="A903" s="23" t="str">
        <f>IF(Tabelle1[[#This Row],[Unternehmen]]="","",A902+1)</f>
        <v/>
      </c>
      <c r="B9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3" s="15"/>
      <c r="D903" s="20"/>
      <c r="E903" s="54"/>
      <c r="F903" s="54"/>
      <c r="G903" s="20"/>
      <c r="H903" s="76"/>
      <c r="I903" s="54"/>
      <c r="J903" s="20" t="str">
        <f>IF(I903="","",IFERROR(VLOOKUP(I903,Gemeindeverzeichnis!$P$2:$Q$2188,2,FALSE),"Ort bitte manuell eintragen"))</f>
        <v/>
      </c>
      <c r="K903" s="15"/>
      <c r="L903" s="54"/>
      <c r="M903" s="54"/>
      <c r="N903" s="75"/>
      <c r="O903" s="54"/>
      <c r="P903" s="54" t="str">
        <f>IF(O903="","",IFERROR(VLOOKUP(O903,Gemeindeverzeichnis!$P$2:$Q$2188,2,FALSE),"Ort bitte manuell eintragen"))</f>
        <v/>
      </c>
      <c r="Q903" s="15"/>
      <c r="R903" s="20"/>
      <c r="S903" s="44"/>
      <c r="T903" s="20"/>
      <c r="U903" s="15"/>
      <c r="V903" s="55"/>
      <c r="W903" s="56"/>
      <c r="X903" s="56"/>
      <c r="Y903" s="15"/>
      <c r="Z903" s="57"/>
      <c r="AA903" s="15"/>
      <c r="AB903" s="58"/>
      <c r="AC903" s="54"/>
      <c r="AD903" s="15"/>
      <c r="AE903" s="20"/>
      <c r="AF903" s="20"/>
      <c r="AG903" s="16"/>
      <c r="AH903" s="59">
        <f t="shared" si="13"/>
        <v>1900</v>
      </c>
      <c r="AI903" s="59" t="str">
        <f>IF(Tabelle1[[#This Row],[Uhrzeit von]]="","",Tabelle1[[#This Row],[Uhrzeit bis]]-Tabelle1[[#This Row],[Uhrzeit von]])</f>
        <v/>
      </c>
    </row>
    <row r="904" spans="1:35" x14ac:dyDescent="0.25">
      <c r="A904" s="23" t="str">
        <f>IF(Tabelle1[[#This Row],[Unternehmen]]="","",A903+1)</f>
        <v/>
      </c>
      <c r="B9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4" s="15"/>
      <c r="D904" s="20"/>
      <c r="E904" s="54"/>
      <c r="F904" s="54"/>
      <c r="G904" s="20"/>
      <c r="H904" s="76"/>
      <c r="I904" s="54"/>
      <c r="J904" s="20" t="str">
        <f>IF(I904="","",IFERROR(VLOOKUP(I904,Gemeindeverzeichnis!$P$2:$Q$2188,2,FALSE),"Ort bitte manuell eintragen"))</f>
        <v/>
      </c>
      <c r="K904" s="15"/>
      <c r="L904" s="54"/>
      <c r="M904" s="54"/>
      <c r="N904" s="75"/>
      <c r="O904" s="54"/>
      <c r="P904" s="54" t="str">
        <f>IF(O904="","",IFERROR(VLOOKUP(O904,Gemeindeverzeichnis!$P$2:$Q$2188,2,FALSE),"Ort bitte manuell eintragen"))</f>
        <v/>
      </c>
      <c r="Q904" s="15"/>
      <c r="R904" s="20"/>
      <c r="S904" s="44"/>
      <c r="T904" s="20"/>
      <c r="U904" s="15"/>
      <c r="V904" s="55"/>
      <c r="W904" s="56"/>
      <c r="X904" s="56"/>
      <c r="Y904" s="15"/>
      <c r="Z904" s="57"/>
      <c r="AA904" s="15"/>
      <c r="AB904" s="58"/>
      <c r="AC904" s="54"/>
      <c r="AD904" s="15"/>
      <c r="AE904" s="20"/>
      <c r="AF904" s="20"/>
      <c r="AG904" s="16"/>
      <c r="AH904" s="59">
        <f t="shared" si="13"/>
        <v>1900</v>
      </c>
      <c r="AI904" s="59" t="str">
        <f>IF(Tabelle1[[#This Row],[Uhrzeit von]]="","",Tabelle1[[#This Row],[Uhrzeit bis]]-Tabelle1[[#This Row],[Uhrzeit von]])</f>
        <v/>
      </c>
    </row>
    <row r="905" spans="1:35" x14ac:dyDescent="0.25">
      <c r="A905" s="23" t="str">
        <f>IF(Tabelle1[[#This Row],[Unternehmen]]="","",A904+1)</f>
        <v/>
      </c>
      <c r="B9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5" s="15"/>
      <c r="D905" s="20"/>
      <c r="E905" s="54"/>
      <c r="F905" s="54"/>
      <c r="G905" s="20"/>
      <c r="H905" s="76"/>
      <c r="I905" s="54"/>
      <c r="J905" s="20" t="str">
        <f>IF(I905="","",IFERROR(VLOOKUP(I905,Gemeindeverzeichnis!$P$2:$Q$2188,2,FALSE),"Ort bitte manuell eintragen"))</f>
        <v/>
      </c>
      <c r="K905" s="15"/>
      <c r="L905" s="54"/>
      <c r="M905" s="54"/>
      <c r="N905" s="75"/>
      <c r="O905" s="54"/>
      <c r="P905" s="54" t="str">
        <f>IF(O905="","",IFERROR(VLOOKUP(O905,Gemeindeverzeichnis!$P$2:$Q$2188,2,FALSE),"Ort bitte manuell eintragen"))</f>
        <v/>
      </c>
      <c r="Q905" s="15"/>
      <c r="R905" s="20"/>
      <c r="S905" s="44"/>
      <c r="T905" s="20"/>
      <c r="U905" s="15"/>
      <c r="V905" s="55"/>
      <c r="W905" s="56"/>
      <c r="X905" s="56"/>
      <c r="Y905" s="15"/>
      <c r="Z905" s="57"/>
      <c r="AA905" s="15"/>
      <c r="AB905" s="58"/>
      <c r="AC905" s="54"/>
      <c r="AD905" s="15"/>
      <c r="AE905" s="20"/>
      <c r="AF905" s="20"/>
      <c r="AG905" s="16"/>
      <c r="AH905" s="59">
        <f t="shared" si="13"/>
        <v>1900</v>
      </c>
      <c r="AI905" s="59" t="str">
        <f>IF(Tabelle1[[#This Row],[Uhrzeit von]]="","",Tabelle1[[#This Row],[Uhrzeit bis]]-Tabelle1[[#This Row],[Uhrzeit von]])</f>
        <v/>
      </c>
    </row>
    <row r="906" spans="1:35" x14ac:dyDescent="0.25">
      <c r="A906" s="23" t="str">
        <f>IF(Tabelle1[[#This Row],[Unternehmen]]="","",A905+1)</f>
        <v/>
      </c>
      <c r="B9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6" s="15"/>
      <c r="D906" s="20"/>
      <c r="E906" s="54"/>
      <c r="F906" s="54"/>
      <c r="G906" s="20"/>
      <c r="H906" s="76"/>
      <c r="I906" s="54"/>
      <c r="J906" s="20" t="str">
        <f>IF(I906="","",IFERROR(VLOOKUP(I906,Gemeindeverzeichnis!$P$2:$Q$2188,2,FALSE),"Ort bitte manuell eintragen"))</f>
        <v/>
      </c>
      <c r="K906" s="15"/>
      <c r="L906" s="54"/>
      <c r="M906" s="54"/>
      <c r="N906" s="75"/>
      <c r="O906" s="54"/>
      <c r="P906" s="54" t="str">
        <f>IF(O906="","",IFERROR(VLOOKUP(O906,Gemeindeverzeichnis!$P$2:$Q$2188,2,FALSE),"Ort bitte manuell eintragen"))</f>
        <v/>
      </c>
      <c r="Q906" s="15"/>
      <c r="R906" s="20"/>
      <c r="S906" s="44"/>
      <c r="T906" s="20"/>
      <c r="U906" s="15"/>
      <c r="V906" s="55"/>
      <c r="W906" s="56"/>
      <c r="X906" s="56"/>
      <c r="Y906" s="15"/>
      <c r="Z906" s="57"/>
      <c r="AA906" s="15"/>
      <c r="AB906" s="58"/>
      <c r="AC906" s="54"/>
      <c r="AD906" s="15"/>
      <c r="AE906" s="20"/>
      <c r="AF906" s="20"/>
      <c r="AG906" s="16"/>
      <c r="AH906" s="59">
        <f t="shared" si="13"/>
        <v>1900</v>
      </c>
      <c r="AI906" s="59" t="str">
        <f>IF(Tabelle1[[#This Row],[Uhrzeit von]]="","",Tabelle1[[#This Row],[Uhrzeit bis]]-Tabelle1[[#This Row],[Uhrzeit von]])</f>
        <v/>
      </c>
    </row>
    <row r="907" spans="1:35" x14ac:dyDescent="0.25">
      <c r="A907" s="23" t="str">
        <f>IF(Tabelle1[[#This Row],[Unternehmen]]="","",A906+1)</f>
        <v/>
      </c>
      <c r="B9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7" s="15"/>
      <c r="D907" s="20"/>
      <c r="E907" s="54"/>
      <c r="F907" s="54"/>
      <c r="G907" s="20"/>
      <c r="H907" s="76"/>
      <c r="I907" s="54"/>
      <c r="J907" s="20" t="str">
        <f>IF(I907="","",IFERROR(VLOOKUP(I907,Gemeindeverzeichnis!$P$2:$Q$2188,2,FALSE),"Ort bitte manuell eintragen"))</f>
        <v/>
      </c>
      <c r="K907" s="15"/>
      <c r="L907" s="54"/>
      <c r="M907" s="54"/>
      <c r="N907" s="75"/>
      <c r="O907" s="54"/>
      <c r="P907" s="54" t="str">
        <f>IF(O907="","",IFERROR(VLOOKUP(O907,Gemeindeverzeichnis!$P$2:$Q$2188,2,FALSE),"Ort bitte manuell eintragen"))</f>
        <v/>
      </c>
      <c r="Q907" s="15"/>
      <c r="R907" s="20"/>
      <c r="S907" s="44"/>
      <c r="T907" s="20"/>
      <c r="U907" s="15"/>
      <c r="V907" s="55"/>
      <c r="W907" s="56"/>
      <c r="X907" s="56"/>
      <c r="Y907" s="15"/>
      <c r="Z907" s="57"/>
      <c r="AA907" s="15"/>
      <c r="AB907" s="58"/>
      <c r="AC907" s="54"/>
      <c r="AD907" s="15"/>
      <c r="AE907" s="20"/>
      <c r="AF907" s="20"/>
      <c r="AG907" s="16"/>
      <c r="AH907" s="59">
        <f t="shared" si="13"/>
        <v>1900</v>
      </c>
      <c r="AI907" s="59" t="str">
        <f>IF(Tabelle1[[#This Row],[Uhrzeit von]]="","",Tabelle1[[#This Row],[Uhrzeit bis]]-Tabelle1[[#This Row],[Uhrzeit von]])</f>
        <v/>
      </c>
    </row>
    <row r="908" spans="1:35" x14ac:dyDescent="0.25">
      <c r="A908" s="23" t="str">
        <f>IF(Tabelle1[[#This Row],[Unternehmen]]="","",A907+1)</f>
        <v/>
      </c>
      <c r="B9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8" s="15"/>
      <c r="D908" s="20"/>
      <c r="E908" s="54"/>
      <c r="F908" s="54"/>
      <c r="G908" s="20"/>
      <c r="H908" s="76"/>
      <c r="I908" s="54"/>
      <c r="J908" s="20" t="str">
        <f>IF(I908="","",IFERROR(VLOOKUP(I908,Gemeindeverzeichnis!$P$2:$Q$2188,2,FALSE),"Ort bitte manuell eintragen"))</f>
        <v/>
      </c>
      <c r="K908" s="15"/>
      <c r="L908" s="54"/>
      <c r="M908" s="54"/>
      <c r="N908" s="75"/>
      <c r="O908" s="54"/>
      <c r="P908" s="54" t="str">
        <f>IF(O908="","",IFERROR(VLOOKUP(O908,Gemeindeverzeichnis!$P$2:$Q$2188,2,FALSE),"Ort bitte manuell eintragen"))</f>
        <v/>
      </c>
      <c r="Q908" s="15"/>
      <c r="R908" s="20"/>
      <c r="S908" s="44"/>
      <c r="T908" s="20"/>
      <c r="U908" s="15"/>
      <c r="V908" s="55"/>
      <c r="W908" s="56"/>
      <c r="X908" s="56"/>
      <c r="Y908" s="15"/>
      <c r="Z908" s="57"/>
      <c r="AA908" s="15"/>
      <c r="AB908" s="58"/>
      <c r="AC908" s="54"/>
      <c r="AD908" s="15"/>
      <c r="AE908" s="20"/>
      <c r="AF908" s="20"/>
      <c r="AG908" s="16"/>
      <c r="AH908" s="59">
        <f t="shared" ref="AH908:AH971" si="14">YEAR(V908)</f>
        <v>1900</v>
      </c>
      <c r="AI908" s="59" t="str">
        <f>IF(Tabelle1[[#This Row],[Uhrzeit von]]="","",Tabelle1[[#This Row],[Uhrzeit bis]]-Tabelle1[[#This Row],[Uhrzeit von]])</f>
        <v/>
      </c>
    </row>
    <row r="909" spans="1:35" x14ac:dyDescent="0.25">
      <c r="A909" s="23" t="str">
        <f>IF(Tabelle1[[#This Row],[Unternehmen]]="","",A908+1)</f>
        <v/>
      </c>
      <c r="B9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09" s="15"/>
      <c r="D909" s="20"/>
      <c r="E909" s="54"/>
      <c r="F909" s="54"/>
      <c r="G909" s="20"/>
      <c r="H909" s="76"/>
      <c r="I909" s="54"/>
      <c r="J909" s="20" t="str">
        <f>IF(I909="","",IFERROR(VLOOKUP(I909,Gemeindeverzeichnis!$P$2:$Q$2188,2,FALSE),"Ort bitte manuell eintragen"))</f>
        <v/>
      </c>
      <c r="K909" s="15"/>
      <c r="L909" s="54"/>
      <c r="M909" s="54"/>
      <c r="N909" s="75"/>
      <c r="O909" s="54"/>
      <c r="P909" s="54" t="str">
        <f>IF(O909="","",IFERROR(VLOOKUP(O909,Gemeindeverzeichnis!$P$2:$Q$2188,2,FALSE),"Ort bitte manuell eintragen"))</f>
        <v/>
      </c>
      <c r="Q909" s="15"/>
      <c r="R909" s="20"/>
      <c r="S909" s="44"/>
      <c r="T909" s="20"/>
      <c r="U909" s="15"/>
      <c r="V909" s="55"/>
      <c r="W909" s="56"/>
      <c r="X909" s="56"/>
      <c r="Y909" s="15"/>
      <c r="Z909" s="57"/>
      <c r="AA909" s="15"/>
      <c r="AB909" s="58"/>
      <c r="AC909" s="54"/>
      <c r="AD909" s="15"/>
      <c r="AE909" s="20"/>
      <c r="AF909" s="20"/>
      <c r="AG909" s="16"/>
      <c r="AH909" s="59">
        <f t="shared" si="14"/>
        <v>1900</v>
      </c>
      <c r="AI909" s="59" t="str">
        <f>IF(Tabelle1[[#This Row],[Uhrzeit von]]="","",Tabelle1[[#This Row],[Uhrzeit bis]]-Tabelle1[[#This Row],[Uhrzeit von]])</f>
        <v/>
      </c>
    </row>
    <row r="910" spans="1:35" x14ac:dyDescent="0.25">
      <c r="A910" s="23" t="str">
        <f>IF(Tabelle1[[#This Row],[Unternehmen]]="","",A909+1)</f>
        <v/>
      </c>
      <c r="B91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0" s="15"/>
      <c r="D910" s="20"/>
      <c r="E910" s="54"/>
      <c r="F910" s="54"/>
      <c r="G910" s="20"/>
      <c r="H910" s="76"/>
      <c r="I910" s="54"/>
      <c r="J910" s="20" t="str">
        <f>IF(I910="","",IFERROR(VLOOKUP(I910,Gemeindeverzeichnis!$P$2:$Q$2188,2,FALSE),"Ort bitte manuell eintragen"))</f>
        <v/>
      </c>
      <c r="K910" s="15"/>
      <c r="L910" s="54"/>
      <c r="M910" s="54"/>
      <c r="N910" s="75"/>
      <c r="O910" s="54"/>
      <c r="P910" s="54" t="str">
        <f>IF(O910="","",IFERROR(VLOOKUP(O910,Gemeindeverzeichnis!$P$2:$Q$2188,2,FALSE),"Ort bitte manuell eintragen"))</f>
        <v/>
      </c>
      <c r="Q910" s="15"/>
      <c r="R910" s="20"/>
      <c r="S910" s="44"/>
      <c r="T910" s="20"/>
      <c r="U910" s="15"/>
      <c r="V910" s="55"/>
      <c r="W910" s="56"/>
      <c r="X910" s="56"/>
      <c r="Y910" s="15"/>
      <c r="Z910" s="57"/>
      <c r="AA910" s="15"/>
      <c r="AB910" s="58"/>
      <c r="AC910" s="54"/>
      <c r="AD910" s="15"/>
      <c r="AE910" s="20"/>
      <c r="AF910" s="20"/>
      <c r="AG910" s="16"/>
      <c r="AH910" s="59">
        <f t="shared" si="14"/>
        <v>1900</v>
      </c>
      <c r="AI910" s="59" t="str">
        <f>IF(Tabelle1[[#This Row],[Uhrzeit von]]="","",Tabelle1[[#This Row],[Uhrzeit bis]]-Tabelle1[[#This Row],[Uhrzeit von]])</f>
        <v/>
      </c>
    </row>
    <row r="911" spans="1:35" x14ac:dyDescent="0.25">
      <c r="A911" s="23" t="str">
        <f>IF(Tabelle1[[#This Row],[Unternehmen]]="","",A910+1)</f>
        <v/>
      </c>
      <c r="B91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1" s="15"/>
      <c r="D911" s="20"/>
      <c r="E911" s="54"/>
      <c r="F911" s="54"/>
      <c r="G911" s="20"/>
      <c r="H911" s="76"/>
      <c r="I911" s="54"/>
      <c r="J911" s="20" t="str">
        <f>IF(I911="","",IFERROR(VLOOKUP(I911,Gemeindeverzeichnis!$P$2:$Q$2188,2,FALSE),"Ort bitte manuell eintragen"))</f>
        <v/>
      </c>
      <c r="K911" s="15"/>
      <c r="L911" s="54"/>
      <c r="M911" s="54"/>
      <c r="N911" s="75"/>
      <c r="O911" s="54"/>
      <c r="P911" s="54" t="str">
        <f>IF(O911="","",IFERROR(VLOOKUP(O911,Gemeindeverzeichnis!$P$2:$Q$2188,2,FALSE),"Ort bitte manuell eintragen"))</f>
        <v/>
      </c>
      <c r="Q911" s="15"/>
      <c r="R911" s="20"/>
      <c r="S911" s="44"/>
      <c r="T911" s="20"/>
      <c r="U911" s="15"/>
      <c r="V911" s="55"/>
      <c r="W911" s="56"/>
      <c r="X911" s="56"/>
      <c r="Y911" s="15"/>
      <c r="Z911" s="57"/>
      <c r="AA911" s="15"/>
      <c r="AB911" s="58"/>
      <c r="AC911" s="54"/>
      <c r="AD911" s="15"/>
      <c r="AE911" s="20"/>
      <c r="AF911" s="20"/>
      <c r="AG911" s="16"/>
      <c r="AH911" s="59">
        <f t="shared" si="14"/>
        <v>1900</v>
      </c>
      <c r="AI911" s="59" t="str">
        <f>IF(Tabelle1[[#This Row],[Uhrzeit von]]="","",Tabelle1[[#This Row],[Uhrzeit bis]]-Tabelle1[[#This Row],[Uhrzeit von]])</f>
        <v/>
      </c>
    </row>
    <row r="912" spans="1:35" x14ac:dyDescent="0.25">
      <c r="A912" s="23" t="str">
        <f>IF(Tabelle1[[#This Row],[Unternehmen]]="","",A911+1)</f>
        <v/>
      </c>
      <c r="B91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2" s="15"/>
      <c r="D912" s="20"/>
      <c r="E912" s="54"/>
      <c r="F912" s="54"/>
      <c r="G912" s="20"/>
      <c r="H912" s="76"/>
      <c r="I912" s="54"/>
      <c r="J912" s="20" t="str">
        <f>IF(I912="","",IFERROR(VLOOKUP(I912,Gemeindeverzeichnis!$P$2:$Q$2188,2,FALSE),"Ort bitte manuell eintragen"))</f>
        <v/>
      </c>
      <c r="K912" s="15"/>
      <c r="L912" s="54"/>
      <c r="M912" s="54"/>
      <c r="N912" s="75"/>
      <c r="O912" s="54"/>
      <c r="P912" s="54" t="str">
        <f>IF(O912="","",IFERROR(VLOOKUP(O912,Gemeindeverzeichnis!$P$2:$Q$2188,2,FALSE),"Ort bitte manuell eintragen"))</f>
        <v/>
      </c>
      <c r="Q912" s="15"/>
      <c r="R912" s="20"/>
      <c r="S912" s="44"/>
      <c r="T912" s="20"/>
      <c r="U912" s="15"/>
      <c r="V912" s="55"/>
      <c r="W912" s="56"/>
      <c r="X912" s="56"/>
      <c r="Y912" s="15"/>
      <c r="Z912" s="57"/>
      <c r="AA912" s="15"/>
      <c r="AB912" s="58"/>
      <c r="AC912" s="54"/>
      <c r="AD912" s="15"/>
      <c r="AE912" s="20"/>
      <c r="AF912" s="20"/>
      <c r="AG912" s="16"/>
      <c r="AH912" s="59">
        <f t="shared" si="14"/>
        <v>1900</v>
      </c>
      <c r="AI912" s="59" t="str">
        <f>IF(Tabelle1[[#This Row],[Uhrzeit von]]="","",Tabelle1[[#This Row],[Uhrzeit bis]]-Tabelle1[[#This Row],[Uhrzeit von]])</f>
        <v/>
      </c>
    </row>
    <row r="913" spans="1:35" x14ac:dyDescent="0.25">
      <c r="A913" s="23" t="str">
        <f>IF(Tabelle1[[#This Row],[Unternehmen]]="","",A912+1)</f>
        <v/>
      </c>
      <c r="B91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3" s="15"/>
      <c r="D913" s="20"/>
      <c r="E913" s="54"/>
      <c r="F913" s="54"/>
      <c r="G913" s="20"/>
      <c r="H913" s="76"/>
      <c r="I913" s="54"/>
      <c r="J913" s="20" t="str">
        <f>IF(I913="","",IFERROR(VLOOKUP(I913,Gemeindeverzeichnis!$P$2:$Q$2188,2,FALSE),"Ort bitte manuell eintragen"))</f>
        <v/>
      </c>
      <c r="K913" s="15"/>
      <c r="L913" s="54"/>
      <c r="M913" s="54"/>
      <c r="N913" s="75"/>
      <c r="O913" s="54"/>
      <c r="P913" s="54" t="str">
        <f>IF(O913="","",IFERROR(VLOOKUP(O913,Gemeindeverzeichnis!$P$2:$Q$2188,2,FALSE),"Ort bitte manuell eintragen"))</f>
        <v/>
      </c>
      <c r="Q913" s="15"/>
      <c r="R913" s="20"/>
      <c r="S913" s="44"/>
      <c r="T913" s="20"/>
      <c r="U913" s="15"/>
      <c r="V913" s="55"/>
      <c r="W913" s="56"/>
      <c r="X913" s="56"/>
      <c r="Y913" s="15"/>
      <c r="Z913" s="57"/>
      <c r="AA913" s="15"/>
      <c r="AB913" s="58"/>
      <c r="AC913" s="54"/>
      <c r="AD913" s="15"/>
      <c r="AE913" s="20"/>
      <c r="AF913" s="20"/>
      <c r="AG913" s="16"/>
      <c r="AH913" s="59">
        <f t="shared" si="14"/>
        <v>1900</v>
      </c>
      <c r="AI913" s="59" t="str">
        <f>IF(Tabelle1[[#This Row],[Uhrzeit von]]="","",Tabelle1[[#This Row],[Uhrzeit bis]]-Tabelle1[[#This Row],[Uhrzeit von]])</f>
        <v/>
      </c>
    </row>
    <row r="914" spans="1:35" x14ac:dyDescent="0.25">
      <c r="A914" s="23" t="str">
        <f>IF(Tabelle1[[#This Row],[Unternehmen]]="","",A913+1)</f>
        <v/>
      </c>
      <c r="B91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4" s="15"/>
      <c r="D914" s="20"/>
      <c r="E914" s="54"/>
      <c r="F914" s="54"/>
      <c r="G914" s="20"/>
      <c r="H914" s="76"/>
      <c r="I914" s="54"/>
      <c r="J914" s="20" t="str">
        <f>IF(I914="","",IFERROR(VLOOKUP(I914,Gemeindeverzeichnis!$P$2:$Q$2188,2,FALSE),"Ort bitte manuell eintragen"))</f>
        <v/>
      </c>
      <c r="K914" s="15"/>
      <c r="L914" s="54"/>
      <c r="M914" s="54"/>
      <c r="N914" s="75"/>
      <c r="O914" s="54"/>
      <c r="P914" s="54" t="str">
        <f>IF(O914="","",IFERROR(VLOOKUP(O914,Gemeindeverzeichnis!$P$2:$Q$2188,2,FALSE),"Ort bitte manuell eintragen"))</f>
        <v/>
      </c>
      <c r="Q914" s="15"/>
      <c r="R914" s="20"/>
      <c r="S914" s="44"/>
      <c r="T914" s="20"/>
      <c r="U914" s="15"/>
      <c r="V914" s="55"/>
      <c r="W914" s="56"/>
      <c r="X914" s="56"/>
      <c r="Y914" s="15"/>
      <c r="Z914" s="57"/>
      <c r="AA914" s="15"/>
      <c r="AB914" s="58"/>
      <c r="AC914" s="54"/>
      <c r="AD914" s="15"/>
      <c r="AE914" s="20"/>
      <c r="AF914" s="20"/>
      <c r="AG914" s="16"/>
      <c r="AH914" s="59">
        <f t="shared" si="14"/>
        <v>1900</v>
      </c>
      <c r="AI914" s="59" t="str">
        <f>IF(Tabelle1[[#This Row],[Uhrzeit von]]="","",Tabelle1[[#This Row],[Uhrzeit bis]]-Tabelle1[[#This Row],[Uhrzeit von]])</f>
        <v/>
      </c>
    </row>
    <row r="915" spans="1:35" x14ac:dyDescent="0.25">
      <c r="A915" s="23" t="str">
        <f>IF(Tabelle1[[#This Row],[Unternehmen]]="","",A914+1)</f>
        <v/>
      </c>
      <c r="B91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5" s="15"/>
      <c r="D915" s="20"/>
      <c r="E915" s="54"/>
      <c r="F915" s="54"/>
      <c r="G915" s="20"/>
      <c r="H915" s="76"/>
      <c r="I915" s="54"/>
      <c r="J915" s="20" t="str">
        <f>IF(I915="","",IFERROR(VLOOKUP(I915,Gemeindeverzeichnis!$P$2:$Q$2188,2,FALSE),"Ort bitte manuell eintragen"))</f>
        <v/>
      </c>
      <c r="K915" s="15"/>
      <c r="L915" s="54"/>
      <c r="M915" s="54"/>
      <c r="N915" s="75"/>
      <c r="O915" s="54"/>
      <c r="P915" s="54" t="str">
        <f>IF(O915="","",IFERROR(VLOOKUP(O915,Gemeindeverzeichnis!$P$2:$Q$2188,2,FALSE),"Ort bitte manuell eintragen"))</f>
        <v/>
      </c>
      <c r="Q915" s="15"/>
      <c r="R915" s="20"/>
      <c r="S915" s="44"/>
      <c r="T915" s="20"/>
      <c r="U915" s="15"/>
      <c r="V915" s="55"/>
      <c r="W915" s="56"/>
      <c r="X915" s="56"/>
      <c r="Y915" s="15"/>
      <c r="Z915" s="57"/>
      <c r="AA915" s="15"/>
      <c r="AB915" s="58"/>
      <c r="AC915" s="54"/>
      <c r="AD915" s="15"/>
      <c r="AE915" s="20"/>
      <c r="AF915" s="20"/>
      <c r="AG915" s="16"/>
      <c r="AH915" s="59">
        <f t="shared" si="14"/>
        <v>1900</v>
      </c>
      <c r="AI915" s="59" t="str">
        <f>IF(Tabelle1[[#This Row],[Uhrzeit von]]="","",Tabelle1[[#This Row],[Uhrzeit bis]]-Tabelle1[[#This Row],[Uhrzeit von]])</f>
        <v/>
      </c>
    </row>
    <row r="916" spans="1:35" x14ac:dyDescent="0.25">
      <c r="A916" s="23" t="str">
        <f>IF(Tabelle1[[#This Row],[Unternehmen]]="","",A915+1)</f>
        <v/>
      </c>
      <c r="B91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6" s="15"/>
      <c r="D916" s="20"/>
      <c r="E916" s="54"/>
      <c r="F916" s="54"/>
      <c r="G916" s="20"/>
      <c r="H916" s="76"/>
      <c r="I916" s="54"/>
      <c r="J916" s="20" t="str">
        <f>IF(I916="","",IFERROR(VLOOKUP(I916,Gemeindeverzeichnis!$P$2:$Q$2188,2,FALSE),"Ort bitte manuell eintragen"))</f>
        <v/>
      </c>
      <c r="K916" s="15"/>
      <c r="L916" s="54"/>
      <c r="M916" s="54"/>
      <c r="N916" s="75"/>
      <c r="O916" s="54"/>
      <c r="P916" s="54" t="str">
        <f>IF(O916="","",IFERROR(VLOOKUP(O916,Gemeindeverzeichnis!$P$2:$Q$2188,2,FALSE),"Ort bitte manuell eintragen"))</f>
        <v/>
      </c>
      <c r="Q916" s="15"/>
      <c r="R916" s="20"/>
      <c r="S916" s="44"/>
      <c r="T916" s="20"/>
      <c r="U916" s="15"/>
      <c r="V916" s="55"/>
      <c r="W916" s="56"/>
      <c r="X916" s="56"/>
      <c r="Y916" s="15"/>
      <c r="Z916" s="57"/>
      <c r="AA916" s="15"/>
      <c r="AB916" s="58"/>
      <c r="AC916" s="54"/>
      <c r="AD916" s="15"/>
      <c r="AE916" s="20"/>
      <c r="AF916" s="20"/>
      <c r="AG916" s="16"/>
      <c r="AH916" s="59">
        <f t="shared" si="14"/>
        <v>1900</v>
      </c>
      <c r="AI916" s="59" t="str">
        <f>IF(Tabelle1[[#This Row],[Uhrzeit von]]="","",Tabelle1[[#This Row],[Uhrzeit bis]]-Tabelle1[[#This Row],[Uhrzeit von]])</f>
        <v/>
      </c>
    </row>
    <row r="917" spans="1:35" x14ac:dyDescent="0.25">
      <c r="A917" s="23" t="str">
        <f>IF(Tabelle1[[#This Row],[Unternehmen]]="","",A916+1)</f>
        <v/>
      </c>
      <c r="B91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7" s="15"/>
      <c r="D917" s="20"/>
      <c r="E917" s="54"/>
      <c r="F917" s="54"/>
      <c r="G917" s="20"/>
      <c r="H917" s="76"/>
      <c r="I917" s="54"/>
      <c r="J917" s="20" t="str">
        <f>IF(I917="","",IFERROR(VLOOKUP(I917,Gemeindeverzeichnis!$P$2:$Q$2188,2,FALSE),"Ort bitte manuell eintragen"))</f>
        <v/>
      </c>
      <c r="K917" s="15"/>
      <c r="L917" s="54"/>
      <c r="M917" s="54"/>
      <c r="N917" s="75"/>
      <c r="O917" s="54"/>
      <c r="P917" s="54" t="str">
        <f>IF(O917="","",IFERROR(VLOOKUP(O917,Gemeindeverzeichnis!$P$2:$Q$2188,2,FALSE),"Ort bitte manuell eintragen"))</f>
        <v/>
      </c>
      <c r="Q917" s="15"/>
      <c r="R917" s="20"/>
      <c r="S917" s="44"/>
      <c r="T917" s="20"/>
      <c r="U917" s="15"/>
      <c r="V917" s="55"/>
      <c r="W917" s="56"/>
      <c r="X917" s="56"/>
      <c r="Y917" s="15"/>
      <c r="Z917" s="57"/>
      <c r="AA917" s="15"/>
      <c r="AB917" s="58"/>
      <c r="AC917" s="54"/>
      <c r="AD917" s="15"/>
      <c r="AE917" s="20"/>
      <c r="AF917" s="20"/>
      <c r="AG917" s="16"/>
      <c r="AH917" s="59">
        <f t="shared" si="14"/>
        <v>1900</v>
      </c>
      <c r="AI917" s="59" t="str">
        <f>IF(Tabelle1[[#This Row],[Uhrzeit von]]="","",Tabelle1[[#This Row],[Uhrzeit bis]]-Tabelle1[[#This Row],[Uhrzeit von]])</f>
        <v/>
      </c>
    </row>
    <row r="918" spans="1:35" x14ac:dyDescent="0.25">
      <c r="A918" s="23" t="str">
        <f>IF(Tabelle1[[#This Row],[Unternehmen]]="","",A917+1)</f>
        <v/>
      </c>
      <c r="B91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8" s="15"/>
      <c r="D918" s="20"/>
      <c r="E918" s="54"/>
      <c r="F918" s="54"/>
      <c r="G918" s="20"/>
      <c r="H918" s="76"/>
      <c r="I918" s="54"/>
      <c r="J918" s="20" t="str">
        <f>IF(I918="","",IFERROR(VLOOKUP(I918,Gemeindeverzeichnis!$P$2:$Q$2188,2,FALSE),"Ort bitte manuell eintragen"))</f>
        <v/>
      </c>
      <c r="K918" s="15"/>
      <c r="L918" s="54"/>
      <c r="M918" s="54"/>
      <c r="N918" s="75"/>
      <c r="O918" s="54"/>
      <c r="P918" s="54" t="str">
        <f>IF(O918="","",IFERROR(VLOOKUP(O918,Gemeindeverzeichnis!$P$2:$Q$2188,2,FALSE),"Ort bitte manuell eintragen"))</f>
        <v/>
      </c>
      <c r="Q918" s="15"/>
      <c r="R918" s="20"/>
      <c r="S918" s="44"/>
      <c r="T918" s="20"/>
      <c r="U918" s="15"/>
      <c r="V918" s="55"/>
      <c r="W918" s="56"/>
      <c r="X918" s="56"/>
      <c r="Y918" s="15"/>
      <c r="Z918" s="57"/>
      <c r="AA918" s="15"/>
      <c r="AB918" s="58"/>
      <c r="AC918" s="54"/>
      <c r="AD918" s="15"/>
      <c r="AE918" s="20"/>
      <c r="AF918" s="20"/>
      <c r="AG918" s="16"/>
      <c r="AH918" s="59">
        <f t="shared" si="14"/>
        <v>1900</v>
      </c>
      <c r="AI918" s="59" t="str">
        <f>IF(Tabelle1[[#This Row],[Uhrzeit von]]="","",Tabelle1[[#This Row],[Uhrzeit bis]]-Tabelle1[[#This Row],[Uhrzeit von]])</f>
        <v/>
      </c>
    </row>
    <row r="919" spans="1:35" x14ac:dyDescent="0.25">
      <c r="A919" s="23" t="str">
        <f>IF(Tabelle1[[#This Row],[Unternehmen]]="","",A918+1)</f>
        <v/>
      </c>
      <c r="B91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19" s="15"/>
      <c r="D919" s="20"/>
      <c r="E919" s="54"/>
      <c r="F919" s="54"/>
      <c r="G919" s="20"/>
      <c r="H919" s="76"/>
      <c r="I919" s="54"/>
      <c r="J919" s="20" t="str">
        <f>IF(I919="","",IFERROR(VLOOKUP(I919,Gemeindeverzeichnis!$P$2:$Q$2188,2,FALSE),"Ort bitte manuell eintragen"))</f>
        <v/>
      </c>
      <c r="K919" s="15"/>
      <c r="L919" s="54"/>
      <c r="M919" s="54"/>
      <c r="N919" s="75"/>
      <c r="O919" s="54"/>
      <c r="P919" s="54" t="str">
        <f>IF(O919="","",IFERROR(VLOOKUP(O919,Gemeindeverzeichnis!$P$2:$Q$2188,2,FALSE),"Ort bitte manuell eintragen"))</f>
        <v/>
      </c>
      <c r="Q919" s="15"/>
      <c r="R919" s="20"/>
      <c r="S919" s="44"/>
      <c r="T919" s="20"/>
      <c r="U919" s="15"/>
      <c r="V919" s="55"/>
      <c r="W919" s="56"/>
      <c r="X919" s="56"/>
      <c r="Y919" s="15"/>
      <c r="Z919" s="57"/>
      <c r="AA919" s="15"/>
      <c r="AB919" s="58"/>
      <c r="AC919" s="54"/>
      <c r="AD919" s="15"/>
      <c r="AE919" s="20"/>
      <c r="AF919" s="20"/>
      <c r="AG919" s="16"/>
      <c r="AH919" s="59">
        <f t="shared" si="14"/>
        <v>1900</v>
      </c>
      <c r="AI919" s="59" t="str">
        <f>IF(Tabelle1[[#This Row],[Uhrzeit von]]="","",Tabelle1[[#This Row],[Uhrzeit bis]]-Tabelle1[[#This Row],[Uhrzeit von]])</f>
        <v/>
      </c>
    </row>
    <row r="920" spans="1:35" x14ac:dyDescent="0.25">
      <c r="A920" s="23" t="str">
        <f>IF(Tabelle1[[#This Row],[Unternehmen]]="","",A919+1)</f>
        <v/>
      </c>
      <c r="B92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0" s="15"/>
      <c r="D920" s="20"/>
      <c r="E920" s="54"/>
      <c r="F920" s="54"/>
      <c r="G920" s="20"/>
      <c r="H920" s="76"/>
      <c r="I920" s="54"/>
      <c r="J920" s="20" t="str">
        <f>IF(I920="","",IFERROR(VLOOKUP(I920,Gemeindeverzeichnis!$P$2:$Q$2188,2,FALSE),"Ort bitte manuell eintragen"))</f>
        <v/>
      </c>
      <c r="K920" s="15"/>
      <c r="L920" s="54"/>
      <c r="M920" s="54"/>
      <c r="N920" s="75"/>
      <c r="O920" s="54"/>
      <c r="P920" s="54" t="str">
        <f>IF(O920="","",IFERROR(VLOOKUP(O920,Gemeindeverzeichnis!$P$2:$Q$2188,2,FALSE),"Ort bitte manuell eintragen"))</f>
        <v/>
      </c>
      <c r="Q920" s="15"/>
      <c r="R920" s="20"/>
      <c r="S920" s="44"/>
      <c r="T920" s="20"/>
      <c r="U920" s="15"/>
      <c r="V920" s="55"/>
      <c r="W920" s="56"/>
      <c r="X920" s="56"/>
      <c r="Y920" s="15"/>
      <c r="Z920" s="57"/>
      <c r="AA920" s="15"/>
      <c r="AB920" s="58"/>
      <c r="AC920" s="54"/>
      <c r="AD920" s="15"/>
      <c r="AE920" s="20"/>
      <c r="AF920" s="20"/>
      <c r="AG920" s="16"/>
      <c r="AH920" s="59">
        <f t="shared" si="14"/>
        <v>1900</v>
      </c>
      <c r="AI920" s="59" t="str">
        <f>IF(Tabelle1[[#This Row],[Uhrzeit von]]="","",Tabelle1[[#This Row],[Uhrzeit bis]]-Tabelle1[[#This Row],[Uhrzeit von]])</f>
        <v/>
      </c>
    </row>
    <row r="921" spans="1:35" x14ac:dyDescent="0.25">
      <c r="A921" s="23" t="str">
        <f>IF(Tabelle1[[#This Row],[Unternehmen]]="","",A920+1)</f>
        <v/>
      </c>
      <c r="B92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1" s="15"/>
      <c r="D921" s="20"/>
      <c r="E921" s="54"/>
      <c r="F921" s="54"/>
      <c r="G921" s="20"/>
      <c r="H921" s="76"/>
      <c r="I921" s="54"/>
      <c r="J921" s="20" t="str">
        <f>IF(I921="","",IFERROR(VLOOKUP(I921,Gemeindeverzeichnis!$P$2:$Q$2188,2,FALSE),"Ort bitte manuell eintragen"))</f>
        <v/>
      </c>
      <c r="K921" s="15"/>
      <c r="L921" s="54"/>
      <c r="M921" s="54"/>
      <c r="N921" s="75"/>
      <c r="O921" s="54"/>
      <c r="P921" s="54" t="str">
        <f>IF(O921="","",IFERROR(VLOOKUP(O921,Gemeindeverzeichnis!$P$2:$Q$2188,2,FALSE),"Ort bitte manuell eintragen"))</f>
        <v/>
      </c>
      <c r="Q921" s="15"/>
      <c r="R921" s="20"/>
      <c r="S921" s="44"/>
      <c r="T921" s="20"/>
      <c r="U921" s="15"/>
      <c r="V921" s="55"/>
      <c r="W921" s="56"/>
      <c r="X921" s="56"/>
      <c r="Y921" s="15"/>
      <c r="Z921" s="57"/>
      <c r="AA921" s="15"/>
      <c r="AB921" s="58"/>
      <c r="AC921" s="54"/>
      <c r="AD921" s="15"/>
      <c r="AE921" s="20"/>
      <c r="AF921" s="20"/>
      <c r="AG921" s="16"/>
      <c r="AH921" s="59">
        <f t="shared" si="14"/>
        <v>1900</v>
      </c>
      <c r="AI921" s="59" t="str">
        <f>IF(Tabelle1[[#This Row],[Uhrzeit von]]="","",Tabelle1[[#This Row],[Uhrzeit bis]]-Tabelle1[[#This Row],[Uhrzeit von]])</f>
        <v/>
      </c>
    </row>
    <row r="922" spans="1:35" x14ac:dyDescent="0.25">
      <c r="A922" s="23" t="str">
        <f>IF(Tabelle1[[#This Row],[Unternehmen]]="","",A921+1)</f>
        <v/>
      </c>
      <c r="B92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2" s="15"/>
      <c r="D922" s="20"/>
      <c r="E922" s="54"/>
      <c r="F922" s="54"/>
      <c r="G922" s="20"/>
      <c r="H922" s="76"/>
      <c r="I922" s="54"/>
      <c r="J922" s="20" t="str">
        <f>IF(I922="","",IFERROR(VLOOKUP(I922,Gemeindeverzeichnis!$P$2:$Q$2188,2,FALSE),"Ort bitte manuell eintragen"))</f>
        <v/>
      </c>
      <c r="K922" s="15"/>
      <c r="L922" s="54"/>
      <c r="M922" s="54"/>
      <c r="N922" s="75"/>
      <c r="O922" s="54"/>
      <c r="P922" s="54" t="str">
        <f>IF(O922="","",IFERROR(VLOOKUP(O922,Gemeindeverzeichnis!$P$2:$Q$2188,2,FALSE),"Ort bitte manuell eintragen"))</f>
        <v/>
      </c>
      <c r="Q922" s="15"/>
      <c r="R922" s="20"/>
      <c r="S922" s="44"/>
      <c r="T922" s="20"/>
      <c r="U922" s="15"/>
      <c r="V922" s="55"/>
      <c r="W922" s="56"/>
      <c r="X922" s="56"/>
      <c r="Y922" s="15"/>
      <c r="Z922" s="57"/>
      <c r="AA922" s="15"/>
      <c r="AB922" s="58"/>
      <c r="AC922" s="54"/>
      <c r="AD922" s="15"/>
      <c r="AE922" s="20"/>
      <c r="AF922" s="20"/>
      <c r="AG922" s="16"/>
      <c r="AH922" s="59">
        <f t="shared" si="14"/>
        <v>1900</v>
      </c>
      <c r="AI922" s="59" t="str">
        <f>IF(Tabelle1[[#This Row],[Uhrzeit von]]="","",Tabelle1[[#This Row],[Uhrzeit bis]]-Tabelle1[[#This Row],[Uhrzeit von]])</f>
        <v/>
      </c>
    </row>
    <row r="923" spans="1:35" x14ac:dyDescent="0.25">
      <c r="A923" s="23" t="str">
        <f>IF(Tabelle1[[#This Row],[Unternehmen]]="","",A922+1)</f>
        <v/>
      </c>
      <c r="B92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3" s="15"/>
      <c r="D923" s="20"/>
      <c r="E923" s="54"/>
      <c r="F923" s="54"/>
      <c r="G923" s="20"/>
      <c r="H923" s="76"/>
      <c r="I923" s="54"/>
      <c r="J923" s="20" t="str">
        <f>IF(I923="","",IFERROR(VLOOKUP(I923,Gemeindeverzeichnis!$P$2:$Q$2188,2,FALSE),"Ort bitte manuell eintragen"))</f>
        <v/>
      </c>
      <c r="K923" s="15"/>
      <c r="L923" s="54"/>
      <c r="M923" s="54"/>
      <c r="N923" s="75"/>
      <c r="O923" s="54"/>
      <c r="P923" s="54" t="str">
        <f>IF(O923="","",IFERROR(VLOOKUP(O923,Gemeindeverzeichnis!$P$2:$Q$2188,2,FALSE),"Ort bitte manuell eintragen"))</f>
        <v/>
      </c>
      <c r="Q923" s="15"/>
      <c r="R923" s="20"/>
      <c r="S923" s="44"/>
      <c r="T923" s="20"/>
      <c r="U923" s="15"/>
      <c r="V923" s="55"/>
      <c r="W923" s="56"/>
      <c r="X923" s="56"/>
      <c r="Y923" s="15"/>
      <c r="Z923" s="57"/>
      <c r="AA923" s="15"/>
      <c r="AB923" s="58"/>
      <c r="AC923" s="54"/>
      <c r="AD923" s="15"/>
      <c r="AE923" s="20"/>
      <c r="AF923" s="20"/>
      <c r="AG923" s="16"/>
      <c r="AH923" s="59">
        <f t="shared" si="14"/>
        <v>1900</v>
      </c>
      <c r="AI923" s="59" t="str">
        <f>IF(Tabelle1[[#This Row],[Uhrzeit von]]="","",Tabelle1[[#This Row],[Uhrzeit bis]]-Tabelle1[[#This Row],[Uhrzeit von]])</f>
        <v/>
      </c>
    </row>
    <row r="924" spans="1:35" x14ac:dyDescent="0.25">
      <c r="A924" s="23" t="str">
        <f>IF(Tabelle1[[#This Row],[Unternehmen]]="","",A923+1)</f>
        <v/>
      </c>
      <c r="B92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4" s="15"/>
      <c r="D924" s="20"/>
      <c r="E924" s="54"/>
      <c r="F924" s="54"/>
      <c r="G924" s="20"/>
      <c r="H924" s="76"/>
      <c r="I924" s="54"/>
      <c r="J924" s="20" t="str">
        <f>IF(I924="","",IFERROR(VLOOKUP(I924,Gemeindeverzeichnis!$P$2:$Q$2188,2,FALSE),"Ort bitte manuell eintragen"))</f>
        <v/>
      </c>
      <c r="K924" s="15"/>
      <c r="L924" s="54"/>
      <c r="M924" s="54"/>
      <c r="N924" s="75"/>
      <c r="O924" s="54"/>
      <c r="P924" s="54" t="str">
        <f>IF(O924="","",IFERROR(VLOOKUP(O924,Gemeindeverzeichnis!$P$2:$Q$2188,2,FALSE),"Ort bitte manuell eintragen"))</f>
        <v/>
      </c>
      <c r="Q924" s="15"/>
      <c r="R924" s="20"/>
      <c r="S924" s="44"/>
      <c r="T924" s="20"/>
      <c r="U924" s="15"/>
      <c r="V924" s="55"/>
      <c r="W924" s="56"/>
      <c r="X924" s="56"/>
      <c r="Y924" s="15"/>
      <c r="Z924" s="57"/>
      <c r="AA924" s="15"/>
      <c r="AB924" s="58"/>
      <c r="AC924" s="54"/>
      <c r="AD924" s="15"/>
      <c r="AE924" s="20"/>
      <c r="AF924" s="20"/>
      <c r="AG924" s="16"/>
      <c r="AH924" s="59">
        <f t="shared" si="14"/>
        <v>1900</v>
      </c>
      <c r="AI924" s="59" t="str">
        <f>IF(Tabelle1[[#This Row],[Uhrzeit von]]="","",Tabelle1[[#This Row],[Uhrzeit bis]]-Tabelle1[[#This Row],[Uhrzeit von]])</f>
        <v/>
      </c>
    </row>
    <row r="925" spans="1:35" x14ac:dyDescent="0.25">
      <c r="A925" s="23" t="str">
        <f>IF(Tabelle1[[#This Row],[Unternehmen]]="","",A924+1)</f>
        <v/>
      </c>
      <c r="B92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5" s="15"/>
      <c r="D925" s="20"/>
      <c r="E925" s="54"/>
      <c r="F925" s="54"/>
      <c r="G925" s="20"/>
      <c r="H925" s="76"/>
      <c r="I925" s="54"/>
      <c r="J925" s="20" t="str">
        <f>IF(I925="","",IFERROR(VLOOKUP(I925,Gemeindeverzeichnis!$P$2:$Q$2188,2,FALSE),"Ort bitte manuell eintragen"))</f>
        <v/>
      </c>
      <c r="K925" s="15"/>
      <c r="L925" s="54"/>
      <c r="M925" s="54"/>
      <c r="N925" s="75"/>
      <c r="O925" s="54"/>
      <c r="P925" s="54" t="str">
        <f>IF(O925="","",IFERROR(VLOOKUP(O925,Gemeindeverzeichnis!$P$2:$Q$2188,2,FALSE),"Ort bitte manuell eintragen"))</f>
        <v/>
      </c>
      <c r="Q925" s="15"/>
      <c r="R925" s="20"/>
      <c r="S925" s="44"/>
      <c r="T925" s="20"/>
      <c r="U925" s="15"/>
      <c r="V925" s="55"/>
      <c r="W925" s="56"/>
      <c r="X925" s="56"/>
      <c r="Y925" s="15"/>
      <c r="Z925" s="57"/>
      <c r="AA925" s="15"/>
      <c r="AB925" s="58"/>
      <c r="AC925" s="54"/>
      <c r="AD925" s="15"/>
      <c r="AE925" s="20"/>
      <c r="AF925" s="20"/>
      <c r="AG925" s="16"/>
      <c r="AH925" s="59">
        <f t="shared" si="14"/>
        <v>1900</v>
      </c>
      <c r="AI925" s="59" t="str">
        <f>IF(Tabelle1[[#This Row],[Uhrzeit von]]="","",Tabelle1[[#This Row],[Uhrzeit bis]]-Tabelle1[[#This Row],[Uhrzeit von]])</f>
        <v/>
      </c>
    </row>
    <row r="926" spans="1:35" x14ac:dyDescent="0.25">
      <c r="A926" s="23" t="str">
        <f>IF(Tabelle1[[#This Row],[Unternehmen]]="","",A925+1)</f>
        <v/>
      </c>
      <c r="B92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6" s="15"/>
      <c r="D926" s="20"/>
      <c r="E926" s="54"/>
      <c r="F926" s="54"/>
      <c r="G926" s="20"/>
      <c r="H926" s="76"/>
      <c r="I926" s="54"/>
      <c r="J926" s="20" t="str">
        <f>IF(I926="","",IFERROR(VLOOKUP(I926,Gemeindeverzeichnis!$P$2:$Q$2188,2,FALSE),"Ort bitte manuell eintragen"))</f>
        <v/>
      </c>
      <c r="K926" s="15"/>
      <c r="L926" s="54"/>
      <c r="M926" s="54"/>
      <c r="N926" s="75"/>
      <c r="O926" s="54"/>
      <c r="P926" s="54" t="str">
        <f>IF(O926="","",IFERROR(VLOOKUP(O926,Gemeindeverzeichnis!$P$2:$Q$2188,2,FALSE),"Ort bitte manuell eintragen"))</f>
        <v/>
      </c>
      <c r="Q926" s="15"/>
      <c r="R926" s="20"/>
      <c r="S926" s="44"/>
      <c r="T926" s="20"/>
      <c r="U926" s="15"/>
      <c r="V926" s="55"/>
      <c r="W926" s="56"/>
      <c r="X926" s="56"/>
      <c r="Y926" s="15"/>
      <c r="Z926" s="57"/>
      <c r="AA926" s="15"/>
      <c r="AB926" s="58"/>
      <c r="AC926" s="54"/>
      <c r="AD926" s="15"/>
      <c r="AE926" s="20"/>
      <c r="AF926" s="20"/>
      <c r="AG926" s="16"/>
      <c r="AH926" s="59">
        <f t="shared" si="14"/>
        <v>1900</v>
      </c>
      <c r="AI926" s="59" t="str">
        <f>IF(Tabelle1[[#This Row],[Uhrzeit von]]="","",Tabelle1[[#This Row],[Uhrzeit bis]]-Tabelle1[[#This Row],[Uhrzeit von]])</f>
        <v/>
      </c>
    </row>
    <row r="927" spans="1:35" x14ac:dyDescent="0.25">
      <c r="A927" s="23" t="str">
        <f>IF(Tabelle1[[#This Row],[Unternehmen]]="","",A926+1)</f>
        <v/>
      </c>
      <c r="B92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7" s="15"/>
      <c r="D927" s="20"/>
      <c r="E927" s="54"/>
      <c r="F927" s="54"/>
      <c r="G927" s="20"/>
      <c r="H927" s="76"/>
      <c r="I927" s="54"/>
      <c r="J927" s="20" t="str">
        <f>IF(I927="","",IFERROR(VLOOKUP(I927,Gemeindeverzeichnis!$P$2:$Q$2188,2,FALSE),"Ort bitte manuell eintragen"))</f>
        <v/>
      </c>
      <c r="K927" s="15"/>
      <c r="L927" s="54"/>
      <c r="M927" s="54"/>
      <c r="N927" s="75"/>
      <c r="O927" s="54"/>
      <c r="P927" s="54" t="str">
        <f>IF(O927="","",IFERROR(VLOOKUP(O927,Gemeindeverzeichnis!$P$2:$Q$2188,2,FALSE),"Ort bitte manuell eintragen"))</f>
        <v/>
      </c>
      <c r="Q927" s="15"/>
      <c r="R927" s="20"/>
      <c r="S927" s="44"/>
      <c r="T927" s="20"/>
      <c r="U927" s="15"/>
      <c r="V927" s="55"/>
      <c r="W927" s="56"/>
      <c r="X927" s="56"/>
      <c r="Y927" s="15"/>
      <c r="Z927" s="57"/>
      <c r="AA927" s="15"/>
      <c r="AB927" s="58"/>
      <c r="AC927" s="54"/>
      <c r="AD927" s="15"/>
      <c r="AE927" s="20"/>
      <c r="AF927" s="20"/>
      <c r="AG927" s="16"/>
      <c r="AH927" s="59">
        <f t="shared" si="14"/>
        <v>1900</v>
      </c>
      <c r="AI927" s="59" t="str">
        <f>IF(Tabelle1[[#This Row],[Uhrzeit von]]="","",Tabelle1[[#This Row],[Uhrzeit bis]]-Tabelle1[[#This Row],[Uhrzeit von]])</f>
        <v/>
      </c>
    </row>
    <row r="928" spans="1:35" x14ac:dyDescent="0.25">
      <c r="A928" s="23" t="str">
        <f>IF(Tabelle1[[#This Row],[Unternehmen]]="","",A927+1)</f>
        <v/>
      </c>
      <c r="B92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8" s="15"/>
      <c r="D928" s="20"/>
      <c r="E928" s="54"/>
      <c r="F928" s="54"/>
      <c r="G928" s="20"/>
      <c r="H928" s="76"/>
      <c r="I928" s="54"/>
      <c r="J928" s="20" t="str">
        <f>IF(I928="","",IFERROR(VLOOKUP(I928,Gemeindeverzeichnis!$P$2:$Q$2188,2,FALSE),"Ort bitte manuell eintragen"))</f>
        <v/>
      </c>
      <c r="K928" s="15"/>
      <c r="L928" s="54"/>
      <c r="M928" s="54"/>
      <c r="N928" s="75"/>
      <c r="O928" s="54"/>
      <c r="P928" s="54" t="str">
        <f>IF(O928="","",IFERROR(VLOOKUP(O928,Gemeindeverzeichnis!$P$2:$Q$2188,2,FALSE),"Ort bitte manuell eintragen"))</f>
        <v/>
      </c>
      <c r="Q928" s="15"/>
      <c r="R928" s="20"/>
      <c r="S928" s="44"/>
      <c r="T928" s="20"/>
      <c r="U928" s="15"/>
      <c r="V928" s="55"/>
      <c r="W928" s="56"/>
      <c r="X928" s="56"/>
      <c r="Y928" s="15"/>
      <c r="Z928" s="57"/>
      <c r="AA928" s="15"/>
      <c r="AB928" s="58"/>
      <c r="AC928" s="54"/>
      <c r="AD928" s="15"/>
      <c r="AE928" s="20"/>
      <c r="AF928" s="20"/>
      <c r="AG928" s="16"/>
      <c r="AH928" s="59">
        <f t="shared" si="14"/>
        <v>1900</v>
      </c>
      <c r="AI928" s="59" t="str">
        <f>IF(Tabelle1[[#This Row],[Uhrzeit von]]="","",Tabelle1[[#This Row],[Uhrzeit bis]]-Tabelle1[[#This Row],[Uhrzeit von]])</f>
        <v/>
      </c>
    </row>
    <row r="929" spans="1:35" x14ac:dyDescent="0.25">
      <c r="A929" s="23" t="str">
        <f>IF(Tabelle1[[#This Row],[Unternehmen]]="","",A928+1)</f>
        <v/>
      </c>
      <c r="B92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29" s="15"/>
      <c r="D929" s="20"/>
      <c r="E929" s="54"/>
      <c r="F929" s="54"/>
      <c r="G929" s="20"/>
      <c r="H929" s="76"/>
      <c r="I929" s="54"/>
      <c r="J929" s="20" t="str">
        <f>IF(I929="","",IFERROR(VLOOKUP(I929,Gemeindeverzeichnis!$P$2:$Q$2188,2,FALSE),"Ort bitte manuell eintragen"))</f>
        <v/>
      </c>
      <c r="K929" s="15"/>
      <c r="L929" s="54"/>
      <c r="M929" s="54"/>
      <c r="N929" s="75"/>
      <c r="O929" s="54"/>
      <c r="P929" s="54" t="str">
        <f>IF(O929="","",IFERROR(VLOOKUP(O929,Gemeindeverzeichnis!$P$2:$Q$2188,2,FALSE),"Ort bitte manuell eintragen"))</f>
        <v/>
      </c>
      <c r="Q929" s="15"/>
      <c r="R929" s="20"/>
      <c r="S929" s="44"/>
      <c r="T929" s="20"/>
      <c r="U929" s="15"/>
      <c r="V929" s="55"/>
      <c r="W929" s="56"/>
      <c r="X929" s="56"/>
      <c r="Y929" s="15"/>
      <c r="Z929" s="57"/>
      <c r="AA929" s="15"/>
      <c r="AB929" s="58"/>
      <c r="AC929" s="54"/>
      <c r="AD929" s="15"/>
      <c r="AE929" s="20"/>
      <c r="AF929" s="20"/>
      <c r="AG929" s="16"/>
      <c r="AH929" s="59">
        <f t="shared" si="14"/>
        <v>1900</v>
      </c>
      <c r="AI929" s="59" t="str">
        <f>IF(Tabelle1[[#This Row],[Uhrzeit von]]="","",Tabelle1[[#This Row],[Uhrzeit bis]]-Tabelle1[[#This Row],[Uhrzeit von]])</f>
        <v/>
      </c>
    </row>
    <row r="930" spans="1:35" x14ac:dyDescent="0.25">
      <c r="A930" s="23" t="str">
        <f>IF(Tabelle1[[#This Row],[Unternehmen]]="","",A929+1)</f>
        <v/>
      </c>
      <c r="B93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0" s="15"/>
      <c r="D930" s="20"/>
      <c r="E930" s="54"/>
      <c r="F930" s="54"/>
      <c r="G930" s="20"/>
      <c r="H930" s="76"/>
      <c r="I930" s="54"/>
      <c r="J930" s="20" t="str">
        <f>IF(I930="","",IFERROR(VLOOKUP(I930,Gemeindeverzeichnis!$P$2:$Q$2188,2,FALSE),"Ort bitte manuell eintragen"))</f>
        <v/>
      </c>
      <c r="K930" s="15"/>
      <c r="L930" s="54"/>
      <c r="M930" s="54"/>
      <c r="N930" s="75"/>
      <c r="O930" s="54"/>
      <c r="P930" s="54" t="str">
        <f>IF(O930="","",IFERROR(VLOOKUP(O930,Gemeindeverzeichnis!$P$2:$Q$2188,2,FALSE),"Ort bitte manuell eintragen"))</f>
        <v/>
      </c>
      <c r="Q930" s="15"/>
      <c r="R930" s="20"/>
      <c r="S930" s="44"/>
      <c r="T930" s="20"/>
      <c r="U930" s="15"/>
      <c r="V930" s="55"/>
      <c r="W930" s="56"/>
      <c r="X930" s="56"/>
      <c r="Y930" s="15"/>
      <c r="Z930" s="57"/>
      <c r="AA930" s="15"/>
      <c r="AB930" s="58"/>
      <c r="AC930" s="54"/>
      <c r="AD930" s="15"/>
      <c r="AE930" s="20"/>
      <c r="AF930" s="20"/>
      <c r="AG930" s="16"/>
      <c r="AH930" s="59">
        <f t="shared" si="14"/>
        <v>1900</v>
      </c>
      <c r="AI930" s="59" t="str">
        <f>IF(Tabelle1[[#This Row],[Uhrzeit von]]="","",Tabelle1[[#This Row],[Uhrzeit bis]]-Tabelle1[[#This Row],[Uhrzeit von]])</f>
        <v/>
      </c>
    </row>
    <row r="931" spans="1:35" x14ac:dyDescent="0.25">
      <c r="A931" s="23" t="str">
        <f>IF(Tabelle1[[#This Row],[Unternehmen]]="","",A930+1)</f>
        <v/>
      </c>
      <c r="B93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1" s="15"/>
      <c r="D931" s="20"/>
      <c r="E931" s="54"/>
      <c r="F931" s="54"/>
      <c r="G931" s="20"/>
      <c r="H931" s="76"/>
      <c r="I931" s="54"/>
      <c r="J931" s="20" t="str">
        <f>IF(I931="","",IFERROR(VLOOKUP(I931,Gemeindeverzeichnis!$P$2:$Q$2188,2,FALSE),"Ort bitte manuell eintragen"))</f>
        <v/>
      </c>
      <c r="K931" s="15"/>
      <c r="L931" s="54"/>
      <c r="M931" s="54"/>
      <c r="N931" s="75"/>
      <c r="O931" s="54"/>
      <c r="P931" s="54" t="str">
        <f>IF(O931="","",IFERROR(VLOOKUP(O931,Gemeindeverzeichnis!$P$2:$Q$2188,2,FALSE),"Ort bitte manuell eintragen"))</f>
        <v/>
      </c>
      <c r="Q931" s="15"/>
      <c r="R931" s="20"/>
      <c r="S931" s="44"/>
      <c r="T931" s="20"/>
      <c r="U931" s="15"/>
      <c r="V931" s="55"/>
      <c r="W931" s="56"/>
      <c r="X931" s="56"/>
      <c r="Y931" s="15"/>
      <c r="Z931" s="57"/>
      <c r="AA931" s="15"/>
      <c r="AB931" s="58"/>
      <c r="AC931" s="54"/>
      <c r="AD931" s="15"/>
      <c r="AE931" s="20"/>
      <c r="AF931" s="20"/>
      <c r="AG931" s="16"/>
      <c r="AH931" s="59">
        <f t="shared" si="14"/>
        <v>1900</v>
      </c>
      <c r="AI931" s="59" t="str">
        <f>IF(Tabelle1[[#This Row],[Uhrzeit von]]="","",Tabelle1[[#This Row],[Uhrzeit bis]]-Tabelle1[[#This Row],[Uhrzeit von]])</f>
        <v/>
      </c>
    </row>
    <row r="932" spans="1:35" x14ac:dyDescent="0.25">
      <c r="A932" s="23" t="str">
        <f>IF(Tabelle1[[#This Row],[Unternehmen]]="","",A931+1)</f>
        <v/>
      </c>
      <c r="B93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2" s="15"/>
      <c r="D932" s="20"/>
      <c r="E932" s="54"/>
      <c r="F932" s="54"/>
      <c r="G932" s="20"/>
      <c r="H932" s="76"/>
      <c r="I932" s="54"/>
      <c r="J932" s="20" t="str">
        <f>IF(I932="","",IFERROR(VLOOKUP(I932,Gemeindeverzeichnis!$P$2:$Q$2188,2,FALSE),"Ort bitte manuell eintragen"))</f>
        <v/>
      </c>
      <c r="K932" s="15"/>
      <c r="L932" s="54"/>
      <c r="M932" s="54"/>
      <c r="N932" s="75"/>
      <c r="O932" s="54"/>
      <c r="P932" s="54" t="str">
        <f>IF(O932="","",IFERROR(VLOOKUP(O932,Gemeindeverzeichnis!$P$2:$Q$2188,2,FALSE),"Ort bitte manuell eintragen"))</f>
        <v/>
      </c>
      <c r="Q932" s="15"/>
      <c r="R932" s="20"/>
      <c r="S932" s="44"/>
      <c r="T932" s="20"/>
      <c r="U932" s="15"/>
      <c r="V932" s="55"/>
      <c r="W932" s="56"/>
      <c r="X932" s="56"/>
      <c r="Y932" s="15"/>
      <c r="Z932" s="57"/>
      <c r="AA932" s="15"/>
      <c r="AB932" s="58"/>
      <c r="AC932" s="54"/>
      <c r="AD932" s="15"/>
      <c r="AE932" s="20"/>
      <c r="AF932" s="20"/>
      <c r="AG932" s="16"/>
      <c r="AH932" s="59">
        <f t="shared" si="14"/>
        <v>1900</v>
      </c>
      <c r="AI932" s="59" t="str">
        <f>IF(Tabelle1[[#This Row],[Uhrzeit von]]="","",Tabelle1[[#This Row],[Uhrzeit bis]]-Tabelle1[[#This Row],[Uhrzeit von]])</f>
        <v/>
      </c>
    </row>
    <row r="933" spans="1:35" x14ac:dyDescent="0.25">
      <c r="A933" s="23" t="str">
        <f>IF(Tabelle1[[#This Row],[Unternehmen]]="","",A932+1)</f>
        <v/>
      </c>
      <c r="B93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3" s="15"/>
      <c r="D933" s="20"/>
      <c r="E933" s="54"/>
      <c r="F933" s="54"/>
      <c r="G933" s="20"/>
      <c r="H933" s="76"/>
      <c r="I933" s="54"/>
      <c r="J933" s="20" t="str">
        <f>IF(I933="","",IFERROR(VLOOKUP(I933,Gemeindeverzeichnis!$P$2:$Q$2188,2,FALSE),"Ort bitte manuell eintragen"))</f>
        <v/>
      </c>
      <c r="K933" s="15"/>
      <c r="L933" s="54"/>
      <c r="M933" s="54"/>
      <c r="N933" s="75"/>
      <c r="O933" s="54"/>
      <c r="P933" s="54" t="str">
        <f>IF(O933="","",IFERROR(VLOOKUP(O933,Gemeindeverzeichnis!$P$2:$Q$2188,2,FALSE),"Ort bitte manuell eintragen"))</f>
        <v/>
      </c>
      <c r="Q933" s="15"/>
      <c r="R933" s="20"/>
      <c r="S933" s="44"/>
      <c r="T933" s="20"/>
      <c r="U933" s="15"/>
      <c r="V933" s="55"/>
      <c r="W933" s="56"/>
      <c r="X933" s="56"/>
      <c r="Y933" s="15"/>
      <c r="Z933" s="57"/>
      <c r="AA933" s="15"/>
      <c r="AB933" s="58"/>
      <c r="AC933" s="54"/>
      <c r="AD933" s="15"/>
      <c r="AE933" s="20"/>
      <c r="AF933" s="20"/>
      <c r="AG933" s="16"/>
      <c r="AH933" s="59">
        <f t="shared" si="14"/>
        <v>1900</v>
      </c>
      <c r="AI933" s="59" t="str">
        <f>IF(Tabelle1[[#This Row],[Uhrzeit von]]="","",Tabelle1[[#This Row],[Uhrzeit bis]]-Tabelle1[[#This Row],[Uhrzeit von]])</f>
        <v/>
      </c>
    </row>
    <row r="934" spans="1:35" x14ac:dyDescent="0.25">
      <c r="A934" s="23" t="str">
        <f>IF(Tabelle1[[#This Row],[Unternehmen]]="","",A933+1)</f>
        <v/>
      </c>
      <c r="B93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4" s="15"/>
      <c r="D934" s="20"/>
      <c r="E934" s="54"/>
      <c r="F934" s="54"/>
      <c r="G934" s="20"/>
      <c r="H934" s="76"/>
      <c r="I934" s="54"/>
      <c r="J934" s="20" t="str">
        <f>IF(I934="","",IFERROR(VLOOKUP(I934,Gemeindeverzeichnis!$P$2:$Q$2188,2,FALSE),"Ort bitte manuell eintragen"))</f>
        <v/>
      </c>
      <c r="K934" s="15"/>
      <c r="L934" s="54"/>
      <c r="M934" s="54"/>
      <c r="N934" s="75"/>
      <c r="O934" s="54"/>
      <c r="P934" s="54" t="str">
        <f>IF(O934="","",IFERROR(VLOOKUP(O934,Gemeindeverzeichnis!$P$2:$Q$2188,2,FALSE),"Ort bitte manuell eintragen"))</f>
        <v/>
      </c>
      <c r="Q934" s="15"/>
      <c r="R934" s="20"/>
      <c r="S934" s="44"/>
      <c r="T934" s="20"/>
      <c r="U934" s="15"/>
      <c r="V934" s="55"/>
      <c r="W934" s="56"/>
      <c r="X934" s="56"/>
      <c r="Y934" s="15"/>
      <c r="Z934" s="57"/>
      <c r="AA934" s="15"/>
      <c r="AB934" s="58"/>
      <c r="AC934" s="54"/>
      <c r="AD934" s="15"/>
      <c r="AE934" s="20"/>
      <c r="AF934" s="20"/>
      <c r="AG934" s="16"/>
      <c r="AH934" s="59">
        <f t="shared" si="14"/>
        <v>1900</v>
      </c>
      <c r="AI934" s="59" t="str">
        <f>IF(Tabelle1[[#This Row],[Uhrzeit von]]="","",Tabelle1[[#This Row],[Uhrzeit bis]]-Tabelle1[[#This Row],[Uhrzeit von]])</f>
        <v/>
      </c>
    </row>
    <row r="935" spans="1:35" x14ac:dyDescent="0.25">
      <c r="A935" s="23" t="str">
        <f>IF(Tabelle1[[#This Row],[Unternehmen]]="","",A934+1)</f>
        <v/>
      </c>
      <c r="B93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5" s="15"/>
      <c r="D935" s="20"/>
      <c r="E935" s="54"/>
      <c r="F935" s="54"/>
      <c r="G935" s="20"/>
      <c r="H935" s="76"/>
      <c r="I935" s="54"/>
      <c r="J935" s="20" t="str">
        <f>IF(I935="","",IFERROR(VLOOKUP(I935,Gemeindeverzeichnis!$P$2:$Q$2188,2,FALSE),"Ort bitte manuell eintragen"))</f>
        <v/>
      </c>
      <c r="K935" s="15"/>
      <c r="L935" s="54"/>
      <c r="M935" s="54"/>
      <c r="N935" s="75"/>
      <c r="O935" s="54"/>
      <c r="P935" s="54" t="str">
        <f>IF(O935="","",IFERROR(VLOOKUP(O935,Gemeindeverzeichnis!$P$2:$Q$2188,2,FALSE),"Ort bitte manuell eintragen"))</f>
        <v/>
      </c>
      <c r="Q935" s="15"/>
      <c r="R935" s="20"/>
      <c r="S935" s="44"/>
      <c r="T935" s="20"/>
      <c r="U935" s="15"/>
      <c r="V935" s="55"/>
      <c r="W935" s="56"/>
      <c r="X935" s="56"/>
      <c r="Y935" s="15"/>
      <c r="Z935" s="57"/>
      <c r="AA935" s="15"/>
      <c r="AB935" s="58"/>
      <c r="AC935" s="54"/>
      <c r="AD935" s="15"/>
      <c r="AE935" s="20"/>
      <c r="AF935" s="20"/>
      <c r="AG935" s="16"/>
      <c r="AH935" s="59">
        <f t="shared" si="14"/>
        <v>1900</v>
      </c>
      <c r="AI935" s="59" t="str">
        <f>IF(Tabelle1[[#This Row],[Uhrzeit von]]="","",Tabelle1[[#This Row],[Uhrzeit bis]]-Tabelle1[[#This Row],[Uhrzeit von]])</f>
        <v/>
      </c>
    </row>
    <row r="936" spans="1:35" x14ac:dyDescent="0.25">
      <c r="A936" s="23" t="str">
        <f>IF(Tabelle1[[#This Row],[Unternehmen]]="","",A935+1)</f>
        <v/>
      </c>
      <c r="B93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6" s="15"/>
      <c r="D936" s="20"/>
      <c r="E936" s="54"/>
      <c r="F936" s="54"/>
      <c r="G936" s="20"/>
      <c r="H936" s="76"/>
      <c r="I936" s="54"/>
      <c r="J936" s="20" t="str">
        <f>IF(I936="","",IFERROR(VLOOKUP(I936,Gemeindeverzeichnis!$P$2:$Q$2188,2,FALSE),"Ort bitte manuell eintragen"))</f>
        <v/>
      </c>
      <c r="K936" s="15"/>
      <c r="L936" s="54"/>
      <c r="M936" s="54"/>
      <c r="N936" s="75"/>
      <c r="O936" s="54"/>
      <c r="P936" s="54" t="str">
        <f>IF(O936="","",IFERROR(VLOOKUP(O936,Gemeindeverzeichnis!$P$2:$Q$2188,2,FALSE),"Ort bitte manuell eintragen"))</f>
        <v/>
      </c>
      <c r="Q936" s="15"/>
      <c r="R936" s="20"/>
      <c r="S936" s="44"/>
      <c r="T936" s="20"/>
      <c r="U936" s="15"/>
      <c r="V936" s="55"/>
      <c r="W936" s="56"/>
      <c r="X936" s="56"/>
      <c r="Y936" s="15"/>
      <c r="Z936" s="57"/>
      <c r="AA936" s="15"/>
      <c r="AB936" s="58"/>
      <c r="AC936" s="54"/>
      <c r="AD936" s="15"/>
      <c r="AE936" s="20"/>
      <c r="AF936" s="20"/>
      <c r="AG936" s="16"/>
      <c r="AH936" s="59">
        <f t="shared" si="14"/>
        <v>1900</v>
      </c>
      <c r="AI936" s="59" t="str">
        <f>IF(Tabelle1[[#This Row],[Uhrzeit von]]="","",Tabelle1[[#This Row],[Uhrzeit bis]]-Tabelle1[[#This Row],[Uhrzeit von]])</f>
        <v/>
      </c>
    </row>
    <row r="937" spans="1:35" x14ac:dyDescent="0.25">
      <c r="A937" s="23" t="str">
        <f>IF(Tabelle1[[#This Row],[Unternehmen]]="","",A936+1)</f>
        <v/>
      </c>
      <c r="B93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7" s="15"/>
      <c r="D937" s="20"/>
      <c r="E937" s="54"/>
      <c r="F937" s="54"/>
      <c r="G937" s="20"/>
      <c r="H937" s="76"/>
      <c r="I937" s="54"/>
      <c r="J937" s="20" t="str">
        <f>IF(I937="","",IFERROR(VLOOKUP(I937,Gemeindeverzeichnis!$P$2:$Q$2188,2,FALSE),"Ort bitte manuell eintragen"))</f>
        <v/>
      </c>
      <c r="K937" s="15"/>
      <c r="L937" s="54"/>
      <c r="M937" s="54"/>
      <c r="N937" s="75"/>
      <c r="O937" s="54"/>
      <c r="P937" s="54" t="str">
        <f>IF(O937="","",IFERROR(VLOOKUP(O937,Gemeindeverzeichnis!$P$2:$Q$2188,2,FALSE),"Ort bitte manuell eintragen"))</f>
        <v/>
      </c>
      <c r="Q937" s="15"/>
      <c r="R937" s="20"/>
      <c r="S937" s="44"/>
      <c r="T937" s="20"/>
      <c r="U937" s="15"/>
      <c r="V937" s="55"/>
      <c r="W937" s="56"/>
      <c r="X937" s="56"/>
      <c r="Y937" s="15"/>
      <c r="Z937" s="57"/>
      <c r="AA937" s="15"/>
      <c r="AB937" s="58"/>
      <c r="AC937" s="54"/>
      <c r="AD937" s="15"/>
      <c r="AE937" s="20"/>
      <c r="AF937" s="20"/>
      <c r="AG937" s="16"/>
      <c r="AH937" s="59">
        <f t="shared" si="14"/>
        <v>1900</v>
      </c>
      <c r="AI937" s="59" t="str">
        <f>IF(Tabelle1[[#This Row],[Uhrzeit von]]="","",Tabelle1[[#This Row],[Uhrzeit bis]]-Tabelle1[[#This Row],[Uhrzeit von]])</f>
        <v/>
      </c>
    </row>
    <row r="938" spans="1:35" x14ac:dyDescent="0.25">
      <c r="A938" s="23" t="str">
        <f>IF(Tabelle1[[#This Row],[Unternehmen]]="","",A937+1)</f>
        <v/>
      </c>
      <c r="B93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8" s="15"/>
      <c r="D938" s="20"/>
      <c r="E938" s="54"/>
      <c r="F938" s="54"/>
      <c r="G938" s="20"/>
      <c r="H938" s="76"/>
      <c r="I938" s="54"/>
      <c r="J938" s="20" t="str">
        <f>IF(I938="","",IFERROR(VLOOKUP(I938,Gemeindeverzeichnis!$P$2:$Q$2188,2,FALSE),"Ort bitte manuell eintragen"))</f>
        <v/>
      </c>
      <c r="K938" s="15"/>
      <c r="L938" s="54"/>
      <c r="M938" s="54"/>
      <c r="N938" s="75"/>
      <c r="O938" s="54"/>
      <c r="P938" s="54" t="str">
        <f>IF(O938="","",IFERROR(VLOOKUP(O938,Gemeindeverzeichnis!$P$2:$Q$2188,2,FALSE),"Ort bitte manuell eintragen"))</f>
        <v/>
      </c>
      <c r="Q938" s="15"/>
      <c r="R938" s="20"/>
      <c r="S938" s="44"/>
      <c r="T938" s="20"/>
      <c r="U938" s="15"/>
      <c r="V938" s="55"/>
      <c r="W938" s="56"/>
      <c r="X938" s="56"/>
      <c r="Y938" s="15"/>
      <c r="Z938" s="57"/>
      <c r="AA938" s="15"/>
      <c r="AB938" s="58"/>
      <c r="AC938" s="54"/>
      <c r="AD938" s="15"/>
      <c r="AE938" s="20"/>
      <c r="AF938" s="20"/>
      <c r="AG938" s="16"/>
      <c r="AH938" s="59">
        <f t="shared" si="14"/>
        <v>1900</v>
      </c>
      <c r="AI938" s="59" t="str">
        <f>IF(Tabelle1[[#This Row],[Uhrzeit von]]="","",Tabelle1[[#This Row],[Uhrzeit bis]]-Tabelle1[[#This Row],[Uhrzeit von]])</f>
        <v/>
      </c>
    </row>
    <row r="939" spans="1:35" x14ac:dyDescent="0.25">
      <c r="A939" s="23" t="str">
        <f>IF(Tabelle1[[#This Row],[Unternehmen]]="","",A938+1)</f>
        <v/>
      </c>
      <c r="B93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39" s="15"/>
      <c r="D939" s="20"/>
      <c r="E939" s="54"/>
      <c r="F939" s="54"/>
      <c r="G939" s="20"/>
      <c r="H939" s="76"/>
      <c r="I939" s="54"/>
      <c r="J939" s="20" t="str">
        <f>IF(I939="","",IFERROR(VLOOKUP(I939,Gemeindeverzeichnis!$P$2:$Q$2188,2,FALSE),"Ort bitte manuell eintragen"))</f>
        <v/>
      </c>
      <c r="K939" s="15"/>
      <c r="L939" s="54"/>
      <c r="M939" s="54"/>
      <c r="N939" s="75"/>
      <c r="O939" s="54"/>
      <c r="P939" s="54" t="str">
        <f>IF(O939="","",IFERROR(VLOOKUP(O939,Gemeindeverzeichnis!$P$2:$Q$2188,2,FALSE),"Ort bitte manuell eintragen"))</f>
        <v/>
      </c>
      <c r="Q939" s="15"/>
      <c r="R939" s="20"/>
      <c r="S939" s="44"/>
      <c r="T939" s="20"/>
      <c r="U939" s="15"/>
      <c r="V939" s="55"/>
      <c r="W939" s="56"/>
      <c r="X939" s="56"/>
      <c r="Y939" s="15"/>
      <c r="Z939" s="57"/>
      <c r="AA939" s="15"/>
      <c r="AB939" s="58"/>
      <c r="AC939" s="54"/>
      <c r="AD939" s="15"/>
      <c r="AE939" s="20"/>
      <c r="AF939" s="20"/>
      <c r="AG939" s="16"/>
      <c r="AH939" s="59">
        <f t="shared" si="14"/>
        <v>1900</v>
      </c>
      <c r="AI939" s="59" t="str">
        <f>IF(Tabelle1[[#This Row],[Uhrzeit von]]="","",Tabelle1[[#This Row],[Uhrzeit bis]]-Tabelle1[[#This Row],[Uhrzeit von]])</f>
        <v/>
      </c>
    </row>
    <row r="940" spans="1:35" x14ac:dyDescent="0.25">
      <c r="A940" s="23" t="str">
        <f>IF(Tabelle1[[#This Row],[Unternehmen]]="","",A939+1)</f>
        <v/>
      </c>
      <c r="B94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0" s="15"/>
      <c r="D940" s="20"/>
      <c r="E940" s="54"/>
      <c r="F940" s="54"/>
      <c r="G940" s="20"/>
      <c r="H940" s="76"/>
      <c r="I940" s="54"/>
      <c r="J940" s="20" t="str">
        <f>IF(I940="","",IFERROR(VLOOKUP(I940,Gemeindeverzeichnis!$P$2:$Q$2188,2,FALSE),"Ort bitte manuell eintragen"))</f>
        <v/>
      </c>
      <c r="K940" s="15"/>
      <c r="L940" s="54"/>
      <c r="M940" s="54"/>
      <c r="N940" s="75"/>
      <c r="O940" s="54"/>
      <c r="P940" s="54" t="str">
        <f>IF(O940="","",IFERROR(VLOOKUP(O940,Gemeindeverzeichnis!$P$2:$Q$2188,2,FALSE),"Ort bitte manuell eintragen"))</f>
        <v/>
      </c>
      <c r="Q940" s="15"/>
      <c r="R940" s="20"/>
      <c r="S940" s="44"/>
      <c r="T940" s="20"/>
      <c r="U940" s="15"/>
      <c r="V940" s="55"/>
      <c r="W940" s="56"/>
      <c r="X940" s="56"/>
      <c r="Y940" s="15"/>
      <c r="Z940" s="57"/>
      <c r="AA940" s="15"/>
      <c r="AB940" s="58"/>
      <c r="AC940" s="54"/>
      <c r="AD940" s="15"/>
      <c r="AE940" s="20"/>
      <c r="AF940" s="20"/>
      <c r="AG940" s="16"/>
      <c r="AH940" s="59">
        <f t="shared" si="14"/>
        <v>1900</v>
      </c>
      <c r="AI940" s="59" t="str">
        <f>IF(Tabelle1[[#This Row],[Uhrzeit von]]="","",Tabelle1[[#This Row],[Uhrzeit bis]]-Tabelle1[[#This Row],[Uhrzeit von]])</f>
        <v/>
      </c>
    </row>
    <row r="941" spans="1:35" x14ac:dyDescent="0.25">
      <c r="A941" s="23" t="str">
        <f>IF(Tabelle1[[#This Row],[Unternehmen]]="","",A940+1)</f>
        <v/>
      </c>
      <c r="B94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1" s="15"/>
      <c r="D941" s="20"/>
      <c r="E941" s="54"/>
      <c r="F941" s="54"/>
      <c r="G941" s="20"/>
      <c r="H941" s="76"/>
      <c r="I941" s="54"/>
      <c r="J941" s="20" t="str">
        <f>IF(I941="","",IFERROR(VLOOKUP(I941,Gemeindeverzeichnis!$P$2:$Q$2188,2,FALSE),"Ort bitte manuell eintragen"))</f>
        <v/>
      </c>
      <c r="K941" s="15"/>
      <c r="L941" s="54"/>
      <c r="M941" s="54"/>
      <c r="N941" s="75"/>
      <c r="O941" s="54"/>
      <c r="P941" s="54" t="str">
        <f>IF(O941="","",IFERROR(VLOOKUP(O941,Gemeindeverzeichnis!$P$2:$Q$2188,2,FALSE),"Ort bitte manuell eintragen"))</f>
        <v/>
      </c>
      <c r="Q941" s="15"/>
      <c r="R941" s="20"/>
      <c r="S941" s="44"/>
      <c r="T941" s="20"/>
      <c r="U941" s="15"/>
      <c r="V941" s="55"/>
      <c r="W941" s="56"/>
      <c r="X941" s="56"/>
      <c r="Y941" s="15"/>
      <c r="Z941" s="57"/>
      <c r="AA941" s="15"/>
      <c r="AB941" s="58"/>
      <c r="AC941" s="54"/>
      <c r="AD941" s="15"/>
      <c r="AE941" s="20"/>
      <c r="AF941" s="20"/>
      <c r="AG941" s="16"/>
      <c r="AH941" s="59">
        <f t="shared" si="14"/>
        <v>1900</v>
      </c>
      <c r="AI941" s="59" t="str">
        <f>IF(Tabelle1[[#This Row],[Uhrzeit von]]="","",Tabelle1[[#This Row],[Uhrzeit bis]]-Tabelle1[[#This Row],[Uhrzeit von]])</f>
        <v/>
      </c>
    </row>
    <row r="942" spans="1:35" x14ac:dyDescent="0.25">
      <c r="A942" s="23" t="str">
        <f>IF(Tabelle1[[#This Row],[Unternehmen]]="","",A941+1)</f>
        <v/>
      </c>
      <c r="B94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2" s="15"/>
      <c r="D942" s="20"/>
      <c r="E942" s="54"/>
      <c r="F942" s="54"/>
      <c r="G942" s="20"/>
      <c r="H942" s="76"/>
      <c r="I942" s="54"/>
      <c r="J942" s="20" t="str">
        <f>IF(I942="","",IFERROR(VLOOKUP(I942,Gemeindeverzeichnis!$P$2:$Q$2188,2,FALSE),"Ort bitte manuell eintragen"))</f>
        <v/>
      </c>
      <c r="K942" s="15"/>
      <c r="L942" s="54"/>
      <c r="M942" s="54"/>
      <c r="N942" s="75"/>
      <c r="O942" s="54"/>
      <c r="P942" s="54" t="str">
        <f>IF(O942="","",IFERROR(VLOOKUP(O942,Gemeindeverzeichnis!$P$2:$Q$2188,2,FALSE),"Ort bitte manuell eintragen"))</f>
        <v/>
      </c>
      <c r="Q942" s="15"/>
      <c r="R942" s="20"/>
      <c r="S942" s="44"/>
      <c r="T942" s="20"/>
      <c r="U942" s="15"/>
      <c r="V942" s="55"/>
      <c r="W942" s="56"/>
      <c r="X942" s="56"/>
      <c r="Y942" s="15"/>
      <c r="Z942" s="57"/>
      <c r="AA942" s="15"/>
      <c r="AB942" s="58"/>
      <c r="AC942" s="54"/>
      <c r="AD942" s="15"/>
      <c r="AE942" s="20"/>
      <c r="AF942" s="20"/>
      <c r="AG942" s="16"/>
      <c r="AH942" s="59">
        <f t="shared" si="14"/>
        <v>1900</v>
      </c>
      <c r="AI942" s="59" t="str">
        <f>IF(Tabelle1[[#This Row],[Uhrzeit von]]="","",Tabelle1[[#This Row],[Uhrzeit bis]]-Tabelle1[[#This Row],[Uhrzeit von]])</f>
        <v/>
      </c>
    </row>
    <row r="943" spans="1:35" x14ac:dyDescent="0.25">
      <c r="A943" s="23" t="str">
        <f>IF(Tabelle1[[#This Row],[Unternehmen]]="","",A942+1)</f>
        <v/>
      </c>
      <c r="B94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3" s="15"/>
      <c r="D943" s="20"/>
      <c r="E943" s="54"/>
      <c r="F943" s="54"/>
      <c r="G943" s="20"/>
      <c r="H943" s="76"/>
      <c r="I943" s="54"/>
      <c r="J943" s="20" t="str">
        <f>IF(I943="","",IFERROR(VLOOKUP(I943,Gemeindeverzeichnis!$P$2:$Q$2188,2,FALSE),"Ort bitte manuell eintragen"))</f>
        <v/>
      </c>
      <c r="K943" s="15"/>
      <c r="L943" s="54"/>
      <c r="M943" s="54"/>
      <c r="N943" s="75"/>
      <c r="O943" s="54"/>
      <c r="P943" s="54" t="str">
        <f>IF(O943="","",IFERROR(VLOOKUP(O943,Gemeindeverzeichnis!$P$2:$Q$2188,2,FALSE),"Ort bitte manuell eintragen"))</f>
        <v/>
      </c>
      <c r="Q943" s="15"/>
      <c r="R943" s="20"/>
      <c r="S943" s="44"/>
      <c r="T943" s="20"/>
      <c r="U943" s="15"/>
      <c r="V943" s="55"/>
      <c r="W943" s="56"/>
      <c r="X943" s="56"/>
      <c r="Y943" s="15"/>
      <c r="Z943" s="57"/>
      <c r="AA943" s="15"/>
      <c r="AB943" s="58"/>
      <c r="AC943" s="54"/>
      <c r="AD943" s="15"/>
      <c r="AE943" s="20"/>
      <c r="AF943" s="20"/>
      <c r="AG943" s="16"/>
      <c r="AH943" s="59">
        <f t="shared" si="14"/>
        <v>1900</v>
      </c>
      <c r="AI943" s="59" t="str">
        <f>IF(Tabelle1[[#This Row],[Uhrzeit von]]="","",Tabelle1[[#This Row],[Uhrzeit bis]]-Tabelle1[[#This Row],[Uhrzeit von]])</f>
        <v/>
      </c>
    </row>
    <row r="944" spans="1:35" x14ac:dyDescent="0.25">
      <c r="A944" s="23" t="str">
        <f>IF(Tabelle1[[#This Row],[Unternehmen]]="","",A943+1)</f>
        <v/>
      </c>
      <c r="B94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4" s="15"/>
      <c r="D944" s="20"/>
      <c r="E944" s="54"/>
      <c r="F944" s="54"/>
      <c r="G944" s="20"/>
      <c r="H944" s="76"/>
      <c r="I944" s="54"/>
      <c r="J944" s="20" t="str">
        <f>IF(I944="","",IFERROR(VLOOKUP(I944,Gemeindeverzeichnis!$P$2:$Q$2188,2,FALSE),"Ort bitte manuell eintragen"))</f>
        <v/>
      </c>
      <c r="K944" s="15"/>
      <c r="L944" s="54"/>
      <c r="M944" s="54"/>
      <c r="N944" s="75"/>
      <c r="O944" s="54"/>
      <c r="P944" s="54" t="str">
        <f>IF(O944="","",IFERROR(VLOOKUP(O944,Gemeindeverzeichnis!$P$2:$Q$2188,2,FALSE),"Ort bitte manuell eintragen"))</f>
        <v/>
      </c>
      <c r="Q944" s="15"/>
      <c r="R944" s="20"/>
      <c r="S944" s="44"/>
      <c r="T944" s="20"/>
      <c r="U944" s="15"/>
      <c r="V944" s="55"/>
      <c r="W944" s="56"/>
      <c r="X944" s="56"/>
      <c r="Y944" s="15"/>
      <c r="Z944" s="57"/>
      <c r="AA944" s="15"/>
      <c r="AB944" s="58"/>
      <c r="AC944" s="54"/>
      <c r="AD944" s="15"/>
      <c r="AE944" s="20"/>
      <c r="AF944" s="20"/>
      <c r="AG944" s="16"/>
      <c r="AH944" s="59">
        <f t="shared" si="14"/>
        <v>1900</v>
      </c>
      <c r="AI944" s="59" t="str">
        <f>IF(Tabelle1[[#This Row],[Uhrzeit von]]="","",Tabelle1[[#This Row],[Uhrzeit bis]]-Tabelle1[[#This Row],[Uhrzeit von]])</f>
        <v/>
      </c>
    </row>
    <row r="945" spans="1:35" x14ac:dyDescent="0.25">
      <c r="A945" s="23" t="str">
        <f>IF(Tabelle1[[#This Row],[Unternehmen]]="","",A944+1)</f>
        <v/>
      </c>
      <c r="B94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5" s="15"/>
      <c r="D945" s="20"/>
      <c r="E945" s="54"/>
      <c r="F945" s="54"/>
      <c r="G945" s="20"/>
      <c r="H945" s="76"/>
      <c r="I945" s="54"/>
      <c r="J945" s="20" t="str">
        <f>IF(I945="","",IFERROR(VLOOKUP(I945,Gemeindeverzeichnis!$P$2:$Q$2188,2,FALSE),"Ort bitte manuell eintragen"))</f>
        <v/>
      </c>
      <c r="K945" s="15"/>
      <c r="L945" s="54"/>
      <c r="M945" s="54"/>
      <c r="N945" s="75"/>
      <c r="O945" s="54"/>
      <c r="P945" s="54" t="str">
        <f>IF(O945="","",IFERROR(VLOOKUP(O945,Gemeindeverzeichnis!$P$2:$Q$2188,2,FALSE),"Ort bitte manuell eintragen"))</f>
        <v/>
      </c>
      <c r="Q945" s="15"/>
      <c r="R945" s="20"/>
      <c r="S945" s="44"/>
      <c r="T945" s="20"/>
      <c r="U945" s="15"/>
      <c r="V945" s="55"/>
      <c r="W945" s="56"/>
      <c r="X945" s="56"/>
      <c r="Y945" s="15"/>
      <c r="Z945" s="57"/>
      <c r="AA945" s="15"/>
      <c r="AB945" s="58"/>
      <c r="AC945" s="54"/>
      <c r="AD945" s="15"/>
      <c r="AE945" s="20"/>
      <c r="AF945" s="20"/>
      <c r="AG945" s="16"/>
      <c r="AH945" s="59">
        <f t="shared" si="14"/>
        <v>1900</v>
      </c>
      <c r="AI945" s="59" t="str">
        <f>IF(Tabelle1[[#This Row],[Uhrzeit von]]="","",Tabelle1[[#This Row],[Uhrzeit bis]]-Tabelle1[[#This Row],[Uhrzeit von]])</f>
        <v/>
      </c>
    </row>
    <row r="946" spans="1:35" x14ac:dyDescent="0.25">
      <c r="A946" s="23" t="str">
        <f>IF(Tabelle1[[#This Row],[Unternehmen]]="","",A945+1)</f>
        <v/>
      </c>
      <c r="B94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6" s="15"/>
      <c r="D946" s="20"/>
      <c r="E946" s="54"/>
      <c r="F946" s="54"/>
      <c r="G946" s="20"/>
      <c r="H946" s="76"/>
      <c r="I946" s="54"/>
      <c r="J946" s="20" t="str">
        <f>IF(I946="","",IFERROR(VLOOKUP(I946,Gemeindeverzeichnis!$P$2:$Q$2188,2,FALSE),"Ort bitte manuell eintragen"))</f>
        <v/>
      </c>
      <c r="K946" s="15"/>
      <c r="L946" s="54"/>
      <c r="M946" s="54"/>
      <c r="N946" s="75"/>
      <c r="O946" s="54"/>
      <c r="P946" s="54" t="str">
        <f>IF(O946="","",IFERROR(VLOOKUP(O946,Gemeindeverzeichnis!$P$2:$Q$2188,2,FALSE),"Ort bitte manuell eintragen"))</f>
        <v/>
      </c>
      <c r="Q946" s="15"/>
      <c r="R946" s="20"/>
      <c r="S946" s="44"/>
      <c r="T946" s="20"/>
      <c r="U946" s="15"/>
      <c r="V946" s="55"/>
      <c r="W946" s="56"/>
      <c r="X946" s="56"/>
      <c r="Y946" s="15"/>
      <c r="Z946" s="57"/>
      <c r="AA946" s="15"/>
      <c r="AB946" s="58"/>
      <c r="AC946" s="54"/>
      <c r="AD946" s="15"/>
      <c r="AE946" s="20"/>
      <c r="AF946" s="20"/>
      <c r="AG946" s="16"/>
      <c r="AH946" s="59">
        <f t="shared" si="14"/>
        <v>1900</v>
      </c>
      <c r="AI946" s="59" t="str">
        <f>IF(Tabelle1[[#This Row],[Uhrzeit von]]="","",Tabelle1[[#This Row],[Uhrzeit bis]]-Tabelle1[[#This Row],[Uhrzeit von]])</f>
        <v/>
      </c>
    </row>
    <row r="947" spans="1:35" x14ac:dyDescent="0.25">
      <c r="A947" s="23" t="str">
        <f>IF(Tabelle1[[#This Row],[Unternehmen]]="","",A946+1)</f>
        <v/>
      </c>
      <c r="B94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7" s="15"/>
      <c r="D947" s="20"/>
      <c r="E947" s="54"/>
      <c r="F947" s="54"/>
      <c r="G947" s="20"/>
      <c r="H947" s="76"/>
      <c r="I947" s="54"/>
      <c r="J947" s="20" t="str">
        <f>IF(I947="","",IFERROR(VLOOKUP(I947,Gemeindeverzeichnis!$P$2:$Q$2188,2,FALSE),"Ort bitte manuell eintragen"))</f>
        <v/>
      </c>
      <c r="K947" s="15"/>
      <c r="L947" s="54"/>
      <c r="M947" s="54"/>
      <c r="N947" s="75"/>
      <c r="O947" s="54"/>
      <c r="P947" s="54" t="str">
        <f>IF(O947="","",IFERROR(VLOOKUP(O947,Gemeindeverzeichnis!$P$2:$Q$2188,2,FALSE),"Ort bitte manuell eintragen"))</f>
        <v/>
      </c>
      <c r="Q947" s="15"/>
      <c r="R947" s="20"/>
      <c r="S947" s="44"/>
      <c r="T947" s="20"/>
      <c r="U947" s="15"/>
      <c r="V947" s="55"/>
      <c r="W947" s="56"/>
      <c r="X947" s="56"/>
      <c r="Y947" s="15"/>
      <c r="Z947" s="57"/>
      <c r="AA947" s="15"/>
      <c r="AB947" s="58"/>
      <c r="AC947" s="54"/>
      <c r="AD947" s="15"/>
      <c r="AE947" s="20"/>
      <c r="AF947" s="20"/>
      <c r="AG947" s="16"/>
      <c r="AH947" s="59">
        <f t="shared" si="14"/>
        <v>1900</v>
      </c>
      <c r="AI947" s="59" t="str">
        <f>IF(Tabelle1[[#This Row],[Uhrzeit von]]="","",Tabelle1[[#This Row],[Uhrzeit bis]]-Tabelle1[[#This Row],[Uhrzeit von]])</f>
        <v/>
      </c>
    </row>
    <row r="948" spans="1:35" x14ac:dyDescent="0.25">
      <c r="A948" s="23" t="str">
        <f>IF(Tabelle1[[#This Row],[Unternehmen]]="","",A947+1)</f>
        <v/>
      </c>
      <c r="B94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8" s="15"/>
      <c r="D948" s="20"/>
      <c r="E948" s="54"/>
      <c r="F948" s="54"/>
      <c r="G948" s="20"/>
      <c r="H948" s="76"/>
      <c r="I948" s="54"/>
      <c r="J948" s="20" t="str">
        <f>IF(I948="","",IFERROR(VLOOKUP(I948,Gemeindeverzeichnis!$P$2:$Q$2188,2,FALSE),"Ort bitte manuell eintragen"))</f>
        <v/>
      </c>
      <c r="K948" s="15"/>
      <c r="L948" s="54"/>
      <c r="M948" s="54"/>
      <c r="N948" s="75"/>
      <c r="O948" s="54"/>
      <c r="P948" s="54" t="str">
        <f>IF(O948="","",IFERROR(VLOOKUP(O948,Gemeindeverzeichnis!$P$2:$Q$2188,2,FALSE),"Ort bitte manuell eintragen"))</f>
        <v/>
      </c>
      <c r="Q948" s="15"/>
      <c r="R948" s="20"/>
      <c r="S948" s="44"/>
      <c r="T948" s="20"/>
      <c r="U948" s="15"/>
      <c r="V948" s="55"/>
      <c r="W948" s="56"/>
      <c r="X948" s="56"/>
      <c r="Y948" s="15"/>
      <c r="Z948" s="57"/>
      <c r="AA948" s="15"/>
      <c r="AB948" s="58"/>
      <c r="AC948" s="54"/>
      <c r="AD948" s="15"/>
      <c r="AE948" s="20"/>
      <c r="AF948" s="20"/>
      <c r="AG948" s="16"/>
      <c r="AH948" s="59">
        <f t="shared" si="14"/>
        <v>1900</v>
      </c>
      <c r="AI948" s="59" t="str">
        <f>IF(Tabelle1[[#This Row],[Uhrzeit von]]="","",Tabelle1[[#This Row],[Uhrzeit bis]]-Tabelle1[[#This Row],[Uhrzeit von]])</f>
        <v/>
      </c>
    </row>
    <row r="949" spans="1:35" x14ac:dyDescent="0.25">
      <c r="A949" s="23" t="str">
        <f>IF(Tabelle1[[#This Row],[Unternehmen]]="","",A948+1)</f>
        <v/>
      </c>
      <c r="B94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49" s="15"/>
      <c r="D949" s="20"/>
      <c r="E949" s="54"/>
      <c r="F949" s="54"/>
      <c r="G949" s="20"/>
      <c r="H949" s="76"/>
      <c r="I949" s="54"/>
      <c r="J949" s="20" t="str">
        <f>IF(I949="","",IFERROR(VLOOKUP(I949,Gemeindeverzeichnis!$P$2:$Q$2188,2,FALSE),"Ort bitte manuell eintragen"))</f>
        <v/>
      </c>
      <c r="K949" s="15"/>
      <c r="L949" s="54"/>
      <c r="M949" s="54"/>
      <c r="N949" s="75"/>
      <c r="O949" s="54"/>
      <c r="P949" s="54" t="str">
        <f>IF(O949="","",IFERROR(VLOOKUP(O949,Gemeindeverzeichnis!$P$2:$Q$2188,2,FALSE),"Ort bitte manuell eintragen"))</f>
        <v/>
      </c>
      <c r="Q949" s="15"/>
      <c r="R949" s="20"/>
      <c r="S949" s="44"/>
      <c r="T949" s="20"/>
      <c r="U949" s="15"/>
      <c r="V949" s="55"/>
      <c r="W949" s="56"/>
      <c r="X949" s="56"/>
      <c r="Y949" s="15"/>
      <c r="Z949" s="57"/>
      <c r="AA949" s="15"/>
      <c r="AB949" s="58"/>
      <c r="AC949" s="54"/>
      <c r="AD949" s="15"/>
      <c r="AE949" s="20"/>
      <c r="AF949" s="20"/>
      <c r="AG949" s="16"/>
      <c r="AH949" s="59">
        <f t="shared" si="14"/>
        <v>1900</v>
      </c>
      <c r="AI949" s="59" t="str">
        <f>IF(Tabelle1[[#This Row],[Uhrzeit von]]="","",Tabelle1[[#This Row],[Uhrzeit bis]]-Tabelle1[[#This Row],[Uhrzeit von]])</f>
        <v/>
      </c>
    </row>
    <row r="950" spans="1:35" x14ac:dyDescent="0.25">
      <c r="A950" s="23" t="str">
        <f>IF(Tabelle1[[#This Row],[Unternehmen]]="","",A949+1)</f>
        <v/>
      </c>
      <c r="B95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0" s="15"/>
      <c r="D950" s="20"/>
      <c r="E950" s="54"/>
      <c r="F950" s="54"/>
      <c r="G950" s="20"/>
      <c r="H950" s="76"/>
      <c r="I950" s="54"/>
      <c r="J950" s="20" t="str">
        <f>IF(I950="","",IFERROR(VLOOKUP(I950,Gemeindeverzeichnis!$P$2:$Q$2188,2,FALSE),"Ort bitte manuell eintragen"))</f>
        <v/>
      </c>
      <c r="K950" s="15"/>
      <c r="L950" s="54"/>
      <c r="M950" s="54"/>
      <c r="N950" s="75"/>
      <c r="O950" s="54"/>
      <c r="P950" s="54" t="str">
        <f>IF(O950="","",IFERROR(VLOOKUP(O950,Gemeindeverzeichnis!$P$2:$Q$2188,2,FALSE),"Ort bitte manuell eintragen"))</f>
        <v/>
      </c>
      <c r="Q950" s="15"/>
      <c r="R950" s="20"/>
      <c r="S950" s="44"/>
      <c r="T950" s="20"/>
      <c r="U950" s="15"/>
      <c r="V950" s="55"/>
      <c r="W950" s="56"/>
      <c r="X950" s="56"/>
      <c r="Y950" s="15"/>
      <c r="Z950" s="57"/>
      <c r="AA950" s="15"/>
      <c r="AB950" s="58"/>
      <c r="AC950" s="54"/>
      <c r="AD950" s="15"/>
      <c r="AE950" s="20"/>
      <c r="AF950" s="20"/>
      <c r="AG950" s="16"/>
      <c r="AH950" s="59">
        <f t="shared" si="14"/>
        <v>1900</v>
      </c>
      <c r="AI950" s="59" t="str">
        <f>IF(Tabelle1[[#This Row],[Uhrzeit von]]="","",Tabelle1[[#This Row],[Uhrzeit bis]]-Tabelle1[[#This Row],[Uhrzeit von]])</f>
        <v/>
      </c>
    </row>
    <row r="951" spans="1:35" x14ac:dyDescent="0.25">
      <c r="A951" s="23" t="str">
        <f>IF(Tabelle1[[#This Row],[Unternehmen]]="","",A950+1)</f>
        <v/>
      </c>
      <c r="B95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1" s="15"/>
      <c r="D951" s="20"/>
      <c r="E951" s="54"/>
      <c r="F951" s="54"/>
      <c r="G951" s="20"/>
      <c r="H951" s="76"/>
      <c r="I951" s="54"/>
      <c r="J951" s="20" t="str">
        <f>IF(I951="","",IFERROR(VLOOKUP(I951,Gemeindeverzeichnis!$P$2:$Q$2188,2,FALSE),"Ort bitte manuell eintragen"))</f>
        <v/>
      </c>
      <c r="K951" s="15"/>
      <c r="L951" s="54"/>
      <c r="M951" s="54"/>
      <c r="N951" s="75"/>
      <c r="O951" s="54"/>
      <c r="P951" s="54" t="str">
        <f>IF(O951="","",IFERROR(VLOOKUP(O951,Gemeindeverzeichnis!$P$2:$Q$2188,2,FALSE),"Ort bitte manuell eintragen"))</f>
        <v/>
      </c>
      <c r="Q951" s="15"/>
      <c r="R951" s="20"/>
      <c r="S951" s="44"/>
      <c r="T951" s="20"/>
      <c r="U951" s="15"/>
      <c r="V951" s="55"/>
      <c r="W951" s="56"/>
      <c r="X951" s="56"/>
      <c r="Y951" s="15"/>
      <c r="Z951" s="57"/>
      <c r="AA951" s="15"/>
      <c r="AB951" s="58"/>
      <c r="AC951" s="54"/>
      <c r="AD951" s="15"/>
      <c r="AE951" s="20"/>
      <c r="AF951" s="20"/>
      <c r="AG951" s="16"/>
      <c r="AH951" s="59">
        <f t="shared" si="14"/>
        <v>1900</v>
      </c>
      <c r="AI951" s="59" t="str">
        <f>IF(Tabelle1[[#This Row],[Uhrzeit von]]="","",Tabelle1[[#This Row],[Uhrzeit bis]]-Tabelle1[[#This Row],[Uhrzeit von]])</f>
        <v/>
      </c>
    </row>
    <row r="952" spans="1:35" x14ac:dyDescent="0.25">
      <c r="A952" s="23" t="str">
        <f>IF(Tabelle1[[#This Row],[Unternehmen]]="","",A951+1)</f>
        <v/>
      </c>
      <c r="B95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2" s="15"/>
      <c r="D952" s="20"/>
      <c r="E952" s="54"/>
      <c r="F952" s="54"/>
      <c r="G952" s="20"/>
      <c r="H952" s="76"/>
      <c r="I952" s="54"/>
      <c r="J952" s="20" t="str">
        <f>IF(I952="","",IFERROR(VLOOKUP(I952,Gemeindeverzeichnis!$P$2:$Q$2188,2,FALSE),"Ort bitte manuell eintragen"))</f>
        <v/>
      </c>
      <c r="K952" s="15"/>
      <c r="L952" s="54"/>
      <c r="M952" s="54"/>
      <c r="N952" s="75"/>
      <c r="O952" s="54"/>
      <c r="P952" s="54" t="str">
        <f>IF(O952="","",IFERROR(VLOOKUP(O952,Gemeindeverzeichnis!$P$2:$Q$2188,2,FALSE),"Ort bitte manuell eintragen"))</f>
        <v/>
      </c>
      <c r="Q952" s="15"/>
      <c r="R952" s="20"/>
      <c r="S952" s="44"/>
      <c r="T952" s="20"/>
      <c r="U952" s="15"/>
      <c r="V952" s="55"/>
      <c r="W952" s="56"/>
      <c r="X952" s="56"/>
      <c r="Y952" s="15"/>
      <c r="Z952" s="57"/>
      <c r="AA952" s="15"/>
      <c r="AB952" s="58"/>
      <c r="AC952" s="54"/>
      <c r="AD952" s="15"/>
      <c r="AE952" s="20"/>
      <c r="AF952" s="20"/>
      <c r="AG952" s="16"/>
      <c r="AH952" s="59">
        <f t="shared" si="14"/>
        <v>1900</v>
      </c>
      <c r="AI952" s="59" t="str">
        <f>IF(Tabelle1[[#This Row],[Uhrzeit von]]="","",Tabelle1[[#This Row],[Uhrzeit bis]]-Tabelle1[[#This Row],[Uhrzeit von]])</f>
        <v/>
      </c>
    </row>
    <row r="953" spans="1:35" x14ac:dyDescent="0.25">
      <c r="A953" s="23" t="str">
        <f>IF(Tabelle1[[#This Row],[Unternehmen]]="","",A952+1)</f>
        <v/>
      </c>
      <c r="B95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3" s="15"/>
      <c r="D953" s="20"/>
      <c r="E953" s="54"/>
      <c r="F953" s="54"/>
      <c r="G953" s="20"/>
      <c r="H953" s="76"/>
      <c r="I953" s="54"/>
      <c r="J953" s="20" t="str">
        <f>IF(I953="","",IFERROR(VLOOKUP(I953,Gemeindeverzeichnis!$P$2:$Q$2188,2,FALSE),"Ort bitte manuell eintragen"))</f>
        <v/>
      </c>
      <c r="K953" s="15"/>
      <c r="L953" s="54"/>
      <c r="M953" s="54"/>
      <c r="N953" s="75"/>
      <c r="O953" s="54"/>
      <c r="P953" s="54" t="str">
        <f>IF(O953="","",IFERROR(VLOOKUP(O953,Gemeindeverzeichnis!$P$2:$Q$2188,2,FALSE),"Ort bitte manuell eintragen"))</f>
        <v/>
      </c>
      <c r="Q953" s="15"/>
      <c r="R953" s="20"/>
      <c r="S953" s="44"/>
      <c r="T953" s="20"/>
      <c r="U953" s="15"/>
      <c r="V953" s="55"/>
      <c r="W953" s="56"/>
      <c r="X953" s="56"/>
      <c r="Y953" s="15"/>
      <c r="Z953" s="57"/>
      <c r="AA953" s="15"/>
      <c r="AB953" s="58"/>
      <c r="AC953" s="54"/>
      <c r="AD953" s="15"/>
      <c r="AE953" s="20"/>
      <c r="AF953" s="20"/>
      <c r="AG953" s="16"/>
      <c r="AH953" s="59">
        <f t="shared" si="14"/>
        <v>1900</v>
      </c>
      <c r="AI953" s="59" t="str">
        <f>IF(Tabelle1[[#This Row],[Uhrzeit von]]="","",Tabelle1[[#This Row],[Uhrzeit bis]]-Tabelle1[[#This Row],[Uhrzeit von]])</f>
        <v/>
      </c>
    </row>
    <row r="954" spans="1:35" x14ac:dyDescent="0.25">
      <c r="A954" s="23" t="str">
        <f>IF(Tabelle1[[#This Row],[Unternehmen]]="","",A953+1)</f>
        <v/>
      </c>
      <c r="B95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4" s="15"/>
      <c r="D954" s="20"/>
      <c r="E954" s="54"/>
      <c r="F954" s="54"/>
      <c r="G954" s="20"/>
      <c r="H954" s="76"/>
      <c r="I954" s="54"/>
      <c r="J954" s="20" t="str">
        <f>IF(I954="","",IFERROR(VLOOKUP(I954,Gemeindeverzeichnis!$P$2:$Q$2188,2,FALSE),"Ort bitte manuell eintragen"))</f>
        <v/>
      </c>
      <c r="K954" s="15"/>
      <c r="L954" s="54"/>
      <c r="M954" s="54"/>
      <c r="N954" s="75"/>
      <c r="O954" s="54"/>
      <c r="P954" s="54" t="str">
        <f>IF(O954="","",IFERROR(VLOOKUP(O954,Gemeindeverzeichnis!$P$2:$Q$2188,2,FALSE),"Ort bitte manuell eintragen"))</f>
        <v/>
      </c>
      <c r="Q954" s="15"/>
      <c r="R954" s="20"/>
      <c r="S954" s="44"/>
      <c r="T954" s="20"/>
      <c r="U954" s="15"/>
      <c r="V954" s="55"/>
      <c r="W954" s="56"/>
      <c r="X954" s="56"/>
      <c r="Y954" s="15"/>
      <c r="Z954" s="57"/>
      <c r="AA954" s="15"/>
      <c r="AB954" s="58"/>
      <c r="AC954" s="54"/>
      <c r="AD954" s="15"/>
      <c r="AE954" s="20"/>
      <c r="AF954" s="20"/>
      <c r="AG954" s="16"/>
      <c r="AH954" s="59">
        <f t="shared" si="14"/>
        <v>1900</v>
      </c>
      <c r="AI954" s="59" t="str">
        <f>IF(Tabelle1[[#This Row],[Uhrzeit von]]="","",Tabelle1[[#This Row],[Uhrzeit bis]]-Tabelle1[[#This Row],[Uhrzeit von]])</f>
        <v/>
      </c>
    </row>
    <row r="955" spans="1:35" x14ac:dyDescent="0.25">
      <c r="A955" s="23" t="str">
        <f>IF(Tabelle1[[#This Row],[Unternehmen]]="","",A954+1)</f>
        <v/>
      </c>
      <c r="B95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5" s="15"/>
      <c r="D955" s="20"/>
      <c r="E955" s="54"/>
      <c r="F955" s="54"/>
      <c r="G955" s="20"/>
      <c r="H955" s="76"/>
      <c r="I955" s="54"/>
      <c r="J955" s="20" t="str">
        <f>IF(I955="","",IFERROR(VLOOKUP(I955,Gemeindeverzeichnis!$P$2:$Q$2188,2,FALSE),"Ort bitte manuell eintragen"))</f>
        <v/>
      </c>
      <c r="K955" s="15"/>
      <c r="L955" s="54"/>
      <c r="M955" s="54"/>
      <c r="N955" s="75"/>
      <c r="O955" s="54"/>
      <c r="P955" s="54" t="str">
        <f>IF(O955="","",IFERROR(VLOOKUP(O955,Gemeindeverzeichnis!$P$2:$Q$2188,2,FALSE),"Ort bitte manuell eintragen"))</f>
        <v/>
      </c>
      <c r="Q955" s="15"/>
      <c r="R955" s="20"/>
      <c r="S955" s="44"/>
      <c r="T955" s="20"/>
      <c r="U955" s="15"/>
      <c r="V955" s="55"/>
      <c r="W955" s="56"/>
      <c r="X955" s="56"/>
      <c r="Y955" s="15"/>
      <c r="Z955" s="57"/>
      <c r="AA955" s="15"/>
      <c r="AB955" s="58"/>
      <c r="AC955" s="54"/>
      <c r="AD955" s="15"/>
      <c r="AE955" s="20"/>
      <c r="AF955" s="20"/>
      <c r="AG955" s="16"/>
      <c r="AH955" s="59">
        <f t="shared" si="14"/>
        <v>1900</v>
      </c>
      <c r="AI955" s="59" t="str">
        <f>IF(Tabelle1[[#This Row],[Uhrzeit von]]="","",Tabelle1[[#This Row],[Uhrzeit bis]]-Tabelle1[[#This Row],[Uhrzeit von]])</f>
        <v/>
      </c>
    </row>
    <row r="956" spans="1:35" x14ac:dyDescent="0.25">
      <c r="A956" s="23" t="str">
        <f>IF(Tabelle1[[#This Row],[Unternehmen]]="","",A955+1)</f>
        <v/>
      </c>
      <c r="B95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6" s="15"/>
      <c r="D956" s="20"/>
      <c r="E956" s="54"/>
      <c r="F956" s="54"/>
      <c r="G956" s="20"/>
      <c r="H956" s="76"/>
      <c r="I956" s="54"/>
      <c r="J956" s="20" t="str">
        <f>IF(I956="","",IFERROR(VLOOKUP(I956,Gemeindeverzeichnis!$P$2:$Q$2188,2,FALSE),"Ort bitte manuell eintragen"))</f>
        <v/>
      </c>
      <c r="K956" s="15"/>
      <c r="L956" s="54"/>
      <c r="M956" s="54"/>
      <c r="N956" s="75"/>
      <c r="O956" s="54"/>
      <c r="P956" s="54" t="str">
        <f>IF(O956="","",IFERROR(VLOOKUP(O956,Gemeindeverzeichnis!$P$2:$Q$2188,2,FALSE),"Ort bitte manuell eintragen"))</f>
        <v/>
      </c>
      <c r="Q956" s="15"/>
      <c r="R956" s="20"/>
      <c r="S956" s="44"/>
      <c r="T956" s="20"/>
      <c r="U956" s="15"/>
      <c r="V956" s="55"/>
      <c r="W956" s="56"/>
      <c r="X956" s="56"/>
      <c r="Y956" s="15"/>
      <c r="Z956" s="57"/>
      <c r="AA956" s="15"/>
      <c r="AB956" s="58"/>
      <c r="AC956" s="54"/>
      <c r="AD956" s="15"/>
      <c r="AE956" s="20"/>
      <c r="AF956" s="20"/>
      <c r="AG956" s="16"/>
      <c r="AH956" s="59">
        <f t="shared" si="14"/>
        <v>1900</v>
      </c>
      <c r="AI956" s="59" t="str">
        <f>IF(Tabelle1[[#This Row],[Uhrzeit von]]="","",Tabelle1[[#This Row],[Uhrzeit bis]]-Tabelle1[[#This Row],[Uhrzeit von]])</f>
        <v/>
      </c>
    </row>
    <row r="957" spans="1:35" x14ac:dyDescent="0.25">
      <c r="A957" s="23" t="str">
        <f>IF(Tabelle1[[#This Row],[Unternehmen]]="","",A956+1)</f>
        <v/>
      </c>
      <c r="B95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7" s="15"/>
      <c r="D957" s="20"/>
      <c r="E957" s="54"/>
      <c r="F957" s="54"/>
      <c r="G957" s="20"/>
      <c r="H957" s="76"/>
      <c r="I957" s="54"/>
      <c r="J957" s="20" t="str">
        <f>IF(I957="","",IFERROR(VLOOKUP(I957,Gemeindeverzeichnis!$P$2:$Q$2188,2,FALSE),"Ort bitte manuell eintragen"))</f>
        <v/>
      </c>
      <c r="K957" s="15"/>
      <c r="L957" s="54"/>
      <c r="M957" s="54"/>
      <c r="N957" s="75"/>
      <c r="O957" s="54"/>
      <c r="P957" s="54" t="str">
        <f>IF(O957="","",IFERROR(VLOOKUP(O957,Gemeindeverzeichnis!$P$2:$Q$2188,2,FALSE),"Ort bitte manuell eintragen"))</f>
        <v/>
      </c>
      <c r="Q957" s="15"/>
      <c r="R957" s="20"/>
      <c r="S957" s="44"/>
      <c r="T957" s="20"/>
      <c r="U957" s="15"/>
      <c r="V957" s="55"/>
      <c r="W957" s="56"/>
      <c r="X957" s="56"/>
      <c r="Y957" s="15"/>
      <c r="Z957" s="57"/>
      <c r="AA957" s="15"/>
      <c r="AB957" s="58"/>
      <c r="AC957" s="54"/>
      <c r="AD957" s="15"/>
      <c r="AE957" s="20"/>
      <c r="AF957" s="20"/>
      <c r="AG957" s="16"/>
      <c r="AH957" s="59">
        <f t="shared" si="14"/>
        <v>1900</v>
      </c>
      <c r="AI957" s="59" t="str">
        <f>IF(Tabelle1[[#This Row],[Uhrzeit von]]="","",Tabelle1[[#This Row],[Uhrzeit bis]]-Tabelle1[[#This Row],[Uhrzeit von]])</f>
        <v/>
      </c>
    </row>
    <row r="958" spans="1:35" x14ac:dyDescent="0.25">
      <c r="A958" s="23" t="str">
        <f>IF(Tabelle1[[#This Row],[Unternehmen]]="","",A957+1)</f>
        <v/>
      </c>
      <c r="B95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8" s="15"/>
      <c r="D958" s="20"/>
      <c r="E958" s="54"/>
      <c r="F958" s="54"/>
      <c r="G958" s="20"/>
      <c r="H958" s="76"/>
      <c r="I958" s="54"/>
      <c r="J958" s="20" t="str">
        <f>IF(I958="","",IFERROR(VLOOKUP(I958,Gemeindeverzeichnis!$P$2:$Q$2188,2,FALSE),"Ort bitte manuell eintragen"))</f>
        <v/>
      </c>
      <c r="K958" s="15"/>
      <c r="L958" s="54"/>
      <c r="M958" s="54"/>
      <c r="N958" s="75"/>
      <c r="O958" s="54"/>
      <c r="P958" s="54" t="str">
        <f>IF(O958="","",IFERROR(VLOOKUP(O958,Gemeindeverzeichnis!$P$2:$Q$2188,2,FALSE),"Ort bitte manuell eintragen"))</f>
        <v/>
      </c>
      <c r="Q958" s="15"/>
      <c r="R958" s="20"/>
      <c r="S958" s="44"/>
      <c r="T958" s="20"/>
      <c r="U958" s="15"/>
      <c r="V958" s="55"/>
      <c r="W958" s="56"/>
      <c r="X958" s="56"/>
      <c r="Y958" s="15"/>
      <c r="Z958" s="57"/>
      <c r="AA958" s="15"/>
      <c r="AB958" s="58"/>
      <c r="AC958" s="54"/>
      <c r="AD958" s="15"/>
      <c r="AE958" s="20"/>
      <c r="AF958" s="20"/>
      <c r="AG958" s="16"/>
      <c r="AH958" s="59">
        <f t="shared" si="14"/>
        <v>1900</v>
      </c>
      <c r="AI958" s="59" t="str">
        <f>IF(Tabelle1[[#This Row],[Uhrzeit von]]="","",Tabelle1[[#This Row],[Uhrzeit bis]]-Tabelle1[[#This Row],[Uhrzeit von]])</f>
        <v/>
      </c>
    </row>
    <row r="959" spans="1:35" x14ac:dyDescent="0.25">
      <c r="A959" s="23" t="str">
        <f>IF(Tabelle1[[#This Row],[Unternehmen]]="","",A958+1)</f>
        <v/>
      </c>
      <c r="B95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59" s="15"/>
      <c r="D959" s="20"/>
      <c r="E959" s="54"/>
      <c r="F959" s="54"/>
      <c r="G959" s="20"/>
      <c r="H959" s="76"/>
      <c r="I959" s="54"/>
      <c r="J959" s="20" t="str">
        <f>IF(I959="","",IFERROR(VLOOKUP(I959,Gemeindeverzeichnis!$P$2:$Q$2188,2,FALSE),"Ort bitte manuell eintragen"))</f>
        <v/>
      </c>
      <c r="K959" s="15"/>
      <c r="L959" s="54"/>
      <c r="M959" s="54"/>
      <c r="N959" s="75"/>
      <c r="O959" s="54"/>
      <c r="P959" s="54" t="str">
        <f>IF(O959="","",IFERROR(VLOOKUP(O959,Gemeindeverzeichnis!$P$2:$Q$2188,2,FALSE),"Ort bitte manuell eintragen"))</f>
        <v/>
      </c>
      <c r="Q959" s="15"/>
      <c r="R959" s="20"/>
      <c r="S959" s="44"/>
      <c r="T959" s="20"/>
      <c r="U959" s="15"/>
      <c r="V959" s="55"/>
      <c r="W959" s="56"/>
      <c r="X959" s="56"/>
      <c r="Y959" s="15"/>
      <c r="Z959" s="57"/>
      <c r="AA959" s="15"/>
      <c r="AB959" s="58"/>
      <c r="AC959" s="54"/>
      <c r="AD959" s="15"/>
      <c r="AE959" s="20"/>
      <c r="AF959" s="20"/>
      <c r="AG959" s="16"/>
      <c r="AH959" s="59">
        <f t="shared" si="14"/>
        <v>1900</v>
      </c>
      <c r="AI959" s="59" t="str">
        <f>IF(Tabelle1[[#This Row],[Uhrzeit von]]="","",Tabelle1[[#This Row],[Uhrzeit bis]]-Tabelle1[[#This Row],[Uhrzeit von]])</f>
        <v/>
      </c>
    </row>
    <row r="960" spans="1:35" x14ac:dyDescent="0.25">
      <c r="A960" s="23" t="str">
        <f>IF(Tabelle1[[#This Row],[Unternehmen]]="","",A959+1)</f>
        <v/>
      </c>
      <c r="B96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0" s="15"/>
      <c r="D960" s="20"/>
      <c r="E960" s="54"/>
      <c r="F960" s="54"/>
      <c r="G960" s="20"/>
      <c r="H960" s="76"/>
      <c r="I960" s="54"/>
      <c r="J960" s="20" t="str">
        <f>IF(I960="","",IFERROR(VLOOKUP(I960,Gemeindeverzeichnis!$P$2:$Q$2188,2,FALSE),"Ort bitte manuell eintragen"))</f>
        <v/>
      </c>
      <c r="K960" s="15"/>
      <c r="L960" s="54"/>
      <c r="M960" s="54"/>
      <c r="N960" s="75"/>
      <c r="O960" s="54"/>
      <c r="P960" s="54" t="str">
        <f>IF(O960="","",IFERROR(VLOOKUP(O960,Gemeindeverzeichnis!$P$2:$Q$2188,2,FALSE),"Ort bitte manuell eintragen"))</f>
        <v/>
      </c>
      <c r="Q960" s="15"/>
      <c r="R960" s="20"/>
      <c r="S960" s="44"/>
      <c r="T960" s="20"/>
      <c r="U960" s="15"/>
      <c r="V960" s="55"/>
      <c r="W960" s="56"/>
      <c r="X960" s="56"/>
      <c r="Y960" s="15"/>
      <c r="Z960" s="57"/>
      <c r="AA960" s="15"/>
      <c r="AB960" s="58"/>
      <c r="AC960" s="54"/>
      <c r="AD960" s="15"/>
      <c r="AE960" s="20"/>
      <c r="AF960" s="20"/>
      <c r="AG960" s="16"/>
      <c r="AH960" s="59">
        <f t="shared" si="14"/>
        <v>1900</v>
      </c>
      <c r="AI960" s="59" t="str">
        <f>IF(Tabelle1[[#This Row],[Uhrzeit von]]="","",Tabelle1[[#This Row],[Uhrzeit bis]]-Tabelle1[[#This Row],[Uhrzeit von]])</f>
        <v/>
      </c>
    </row>
    <row r="961" spans="1:35" x14ac:dyDescent="0.25">
      <c r="A961" s="23" t="str">
        <f>IF(Tabelle1[[#This Row],[Unternehmen]]="","",A960+1)</f>
        <v/>
      </c>
      <c r="B96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1" s="15"/>
      <c r="D961" s="20"/>
      <c r="E961" s="54"/>
      <c r="F961" s="54"/>
      <c r="G961" s="20"/>
      <c r="H961" s="76"/>
      <c r="I961" s="54"/>
      <c r="J961" s="20" t="str">
        <f>IF(I961="","",IFERROR(VLOOKUP(I961,Gemeindeverzeichnis!$P$2:$Q$2188,2,FALSE),"Ort bitte manuell eintragen"))</f>
        <v/>
      </c>
      <c r="K961" s="15"/>
      <c r="L961" s="54"/>
      <c r="M961" s="54"/>
      <c r="N961" s="75"/>
      <c r="O961" s="54"/>
      <c r="P961" s="54" t="str">
        <f>IF(O961="","",IFERROR(VLOOKUP(O961,Gemeindeverzeichnis!$P$2:$Q$2188,2,FALSE),"Ort bitte manuell eintragen"))</f>
        <v/>
      </c>
      <c r="Q961" s="15"/>
      <c r="R961" s="20"/>
      <c r="S961" s="44"/>
      <c r="T961" s="20"/>
      <c r="U961" s="15"/>
      <c r="V961" s="55"/>
      <c r="W961" s="56"/>
      <c r="X961" s="56"/>
      <c r="Y961" s="15"/>
      <c r="Z961" s="57"/>
      <c r="AA961" s="15"/>
      <c r="AB961" s="58"/>
      <c r="AC961" s="54"/>
      <c r="AD961" s="15"/>
      <c r="AE961" s="20"/>
      <c r="AF961" s="20"/>
      <c r="AG961" s="16"/>
      <c r="AH961" s="59">
        <f t="shared" si="14"/>
        <v>1900</v>
      </c>
      <c r="AI961" s="59" t="str">
        <f>IF(Tabelle1[[#This Row],[Uhrzeit von]]="","",Tabelle1[[#This Row],[Uhrzeit bis]]-Tabelle1[[#This Row],[Uhrzeit von]])</f>
        <v/>
      </c>
    </row>
    <row r="962" spans="1:35" x14ac:dyDescent="0.25">
      <c r="A962" s="23" t="str">
        <f>IF(Tabelle1[[#This Row],[Unternehmen]]="","",A961+1)</f>
        <v/>
      </c>
      <c r="B96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2" s="15"/>
      <c r="D962" s="20"/>
      <c r="E962" s="54"/>
      <c r="F962" s="54"/>
      <c r="G962" s="20"/>
      <c r="H962" s="76"/>
      <c r="I962" s="54"/>
      <c r="J962" s="20" t="str">
        <f>IF(I962="","",IFERROR(VLOOKUP(I962,Gemeindeverzeichnis!$P$2:$Q$2188,2,FALSE),"Ort bitte manuell eintragen"))</f>
        <v/>
      </c>
      <c r="K962" s="15"/>
      <c r="L962" s="54"/>
      <c r="M962" s="54"/>
      <c r="N962" s="75"/>
      <c r="O962" s="54"/>
      <c r="P962" s="54" t="str">
        <f>IF(O962="","",IFERROR(VLOOKUP(O962,Gemeindeverzeichnis!$P$2:$Q$2188,2,FALSE),"Ort bitte manuell eintragen"))</f>
        <v/>
      </c>
      <c r="Q962" s="15"/>
      <c r="R962" s="20"/>
      <c r="S962" s="44"/>
      <c r="T962" s="20"/>
      <c r="U962" s="15"/>
      <c r="V962" s="55"/>
      <c r="W962" s="56"/>
      <c r="X962" s="56"/>
      <c r="Y962" s="15"/>
      <c r="Z962" s="57"/>
      <c r="AA962" s="15"/>
      <c r="AB962" s="58"/>
      <c r="AC962" s="54"/>
      <c r="AD962" s="15"/>
      <c r="AE962" s="20"/>
      <c r="AF962" s="20"/>
      <c r="AG962" s="16"/>
      <c r="AH962" s="59">
        <f t="shared" si="14"/>
        <v>1900</v>
      </c>
      <c r="AI962" s="59" t="str">
        <f>IF(Tabelle1[[#This Row],[Uhrzeit von]]="","",Tabelle1[[#This Row],[Uhrzeit bis]]-Tabelle1[[#This Row],[Uhrzeit von]])</f>
        <v/>
      </c>
    </row>
    <row r="963" spans="1:35" x14ac:dyDescent="0.25">
      <c r="A963" s="23" t="str">
        <f>IF(Tabelle1[[#This Row],[Unternehmen]]="","",A962+1)</f>
        <v/>
      </c>
      <c r="B96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3" s="15"/>
      <c r="D963" s="20"/>
      <c r="E963" s="54"/>
      <c r="F963" s="54"/>
      <c r="G963" s="20"/>
      <c r="H963" s="76"/>
      <c r="I963" s="54"/>
      <c r="J963" s="20" t="str">
        <f>IF(I963="","",IFERROR(VLOOKUP(I963,Gemeindeverzeichnis!$P$2:$Q$2188,2,FALSE),"Ort bitte manuell eintragen"))</f>
        <v/>
      </c>
      <c r="K963" s="15"/>
      <c r="L963" s="54"/>
      <c r="M963" s="54"/>
      <c r="N963" s="75"/>
      <c r="O963" s="54"/>
      <c r="P963" s="54" t="str">
        <f>IF(O963="","",IFERROR(VLOOKUP(O963,Gemeindeverzeichnis!$P$2:$Q$2188,2,FALSE),"Ort bitte manuell eintragen"))</f>
        <v/>
      </c>
      <c r="Q963" s="15"/>
      <c r="R963" s="20"/>
      <c r="S963" s="44"/>
      <c r="T963" s="20"/>
      <c r="U963" s="15"/>
      <c r="V963" s="55"/>
      <c r="W963" s="56"/>
      <c r="X963" s="56"/>
      <c r="Y963" s="15"/>
      <c r="Z963" s="57"/>
      <c r="AA963" s="15"/>
      <c r="AB963" s="58"/>
      <c r="AC963" s="54"/>
      <c r="AD963" s="15"/>
      <c r="AE963" s="20"/>
      <c r="AF963" s="20"/>
      <c r="AG963" s="16"/>
      <c r="AH963" s="59">
        <f t="shared" si="14"/>
        <v>1900</v>
      </c>
      <c r="AI963" s="59" t="str">
        <f>IF(Tabelle1[[#This Row],[Uhrzeit von]]="","",Tabelle1[[#This Row],[Uhrzeit bis]]-Tabelle1[[#This Row],[Uhrzeit von]])</f>
        <v/>
      </c>
    </row>
    <row r="964" spans="1:35" x14ac:dyDescent="0.25">
      <c r="A964" s="23" t="str">
        <f>IF(Tabelle1[[#This Row],[Unternehmen]]="","",A963+1)</f>
        <v/>
      </c>
      <c r="B96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4" s="15"/>
      <c r="D964" s="20"/>
      <c r="E964" s="54"/>
      <c r="F964" s="54"/>
      <c r="G964" s="20"/>
      <c r="H964" s="76"/>
      <c r="I964" s="54"/>
      <c r="J964" s="20" t="str">
        <f>IF(I964="","",IFERROR(VLOOKUP(I964,Gemeindeverzeichnis!$P$2:$Q$2188,2,FALSE),"Ort bitte manuell eintragen"))</f>
        <v/>
      </c>
      <c r="K964" s="15"/>
      <c r="L964" s="54"/>
      <c r="M964" s="54"/>
      <c r="N964" s="75"/>
      <c r="O964" s="54"/>
      <c r="P964" s="54" t="str">
        <f>IF(O964="","",IFERROR(VLOOKUP(O964,Gemeindeverzeichnis!$P$2:$Q$2188,2,FALSE),"Ort bitte manuell eintragen"))</f>
        <v/>
      </c>
      <c r="Q964" s="15"/>
      <c r="R964" s="20"/>
      <c r="S964" s="44"/>
      <c r="T964" s="20"/>
      <c r="U964" s="15"/>
      <c r="V964" s="55"/>
      <c r="W964" s="56"/>
      <c r="X964" s="56"/>
      <c r="Y964" s="15"/>
      <c r="Z964" s="57"/>
      <c r="AA964" s="15"/>
      <c r="AB964" s="58"/>
      <c r="AC964" s="54"/>
      <c r="AD964" s="15"/>
      <c r="AE964" s="20"/>
      <c r="AF964" s="20"/>
      <c r="AG964" s="16"/>
      <c r="AH964" s="59">
        <f t="shared" si="14"/>
        <v>1900</v>
      </c>
      <c r="AI964" s="59" t="str">
        <f>IF(Tabelle1[[#This Row],[Uhrzeit von]]="","",Tabelle1[[#This Row],[Uhrzeit bis]]-Tabelle1[[#This Row],[Uhrzeit von]])</f>
        <v/>
      </c>
    </row>
    <row r="965" spans="1:35" x14ac:dyDescent="0.25">
      <c r="A965" s="23" t="str">
        <f>IF(Tabelle1[[#This Row],[Unternehmen]]="","",A964+1)</f>
        <v/>
      </c>
      <c r="B96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5" s="15"/>
      <c r="D965" s="20"/>
      <c r="E965" s="54"/>
      <c r="F965" s="54"/>
      <c r="G965" s="20"/>
      <c r="H965" s="76"/>
      <c r="I965" s="54"/>
      <c r="J965" s="20" t="str">
        <f>IF(I965="","",IFERROR(VLOOKUP(I965,Gemeindeverzeichnis!$P$2:$Q$2188,2,FALSE),"Ort bitte manuell eintragen"))</f>
        <v/>
      </c>
      <c r="K965" s="15"/>
      <c r="L965" s="54"/>
      <c r="M965" s="54"/>
      <c r="N965" s="75"/>
      <c r="O965" s="54"/>
      <c r="P965" s="54" t="str">
        <f>IF(O965="","",IFERROR(VLOOKUP(O965,Gemeindeverzeichnis!$P$2:$Q$2188,2,FALSE),"Ort bitte manuell eintragen"))</f>
        <v/>
      </c>
      <c r="Q965" s="15"/>
      <c r="R965" s="20"/>
      <c r="S965" s="44"/>
      <c r="T965" s="20"/>
      <c r="U965" s="15"/>
      <c r="V965" s="55"/>
      <c r="W965" s="56"/>
      <c r="X965" s="56"/>
      <c r="Y965" s="15"/>
      <c r="Z965" s="57"/>
      <c r="AA965" s="15"/>
      <c r="AB965" s="58"/>
      <c r="AC965" s="54"/>
      <c r="AD965" s="15"/>
      <c r="AE965" s="20"/>
      <c r="AF965" s="20"/>
      <c r="AG965" s="16"/>
      <c r="AH965" s="59">
        <f t="shared" si="14"/>
        <v>1900</v>
      </c>
      <c r="AI965" s="59" t="str">
        <f>IF(Tabelle1[[#This Row],[Uhrzeit von]]="","",Tabelle1[[#This Row],[Uhrzeit bis]]-Tabelle1[[#This Row],[Uhrzeit von]])</f>
        <v/>
      </c>
    </row>
    <row r="966" spans="1:35" x14ac:dyDescent="0.25">
      <c r="A966" s="23" t="str">
        <f>IF(Tabelle1[[#This Row],[Unternehmen]]="","",A965+1)</f>
        <v/>
      </c>
      <c r="B96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6" s="15"/>
      <c r="D966" s="20"/>
      <c r="E966" s="54"/>
      <c r="F966" s="54"/>
      <c r="G966" s="20"/>
      <c r="H966" s="76"/>
      <c r="I966" s="54"/>
      <c r="J966" s="20" t="str">
        <f>IF(I966="","",IFERROR(VLOOKUP(I966,Gemeindeverzeichnis!$P$2:$Q$2188,2,FALSE),"Ort bitte manuell eintragen"))</f>
        <v/>
      </c>
      <c r="K966" s="15"/>
      <c r="L966" s="54"/>
      <c r="M966" s="54"/>
      <c r="N966" s="75"/>
      <c r="O966" s="54"/>
      <c r="P966" s="54" t="str">
        <f>IF(O966="","",IFERROR(VLOOKUP(O966,Gemeindeverzeichnis!$P$2:$Q$2188,2,FALSE),"Ort bitte manuell eintragen"))</f>
        <v/>
      </c>
      <c r="Q966" s="15"/>
      <c r="R966" s="20"/>
      <c r="S966" s="44"/>
      <c r="T966" s="20"/>
      <c r="U966" s="15"/>
      <c r="V966" s="55"/>
      <c r="W966" s="56"/>
      <c r="X966" s="56"/>
      <c r="Y966" s="15"/>
      <c r="Z966" s="57"/>
      <c r="AA966" s="15"/>
      <c r="AB966" s="58"/>
      <c r="AC966" s="54"/>
      <c r="AD966" s="15"/>
      <c r="AE966" s="20"/>
      <c r="AF966" s="20"/>
      <c r="AG966" s="16"/>
      <c r="AH966" s="59">
        <f t="shared" si="14"/>
        <v>1900</v>
      </c>
      <c r="AI966" s="59" t="str">
        <f>IF(Tabelle1[[#This Row],[Uhrzeit von]]="","",Tabelle1[[#This Row],[Uhrzeit bis]]-Tabelle1[[#This Row],[Uhrzeit von]])</f>
        <v/>
      </c>
    </row>
    <row r="967" spans="1:35" x14ac:dyDescent="0.25">
      <c r="A967" s="23" t="str">
        <f>IF(Tabelle1[[#This Row],[Unternehmen]]="","",A966+1)</f>
        <v/>
      </c>
      <c r="B96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7" s="15"/>
      <c r="D967" s="20"/>
      <c r="E967" s="54"/>
      <c r="F967" s="54"/>
      <c r="G967" s="20"/>
      <c r="H967" s="76"/>
      <c r="I967" s="54"/>
      <c r="J967" s="20" t="str">
        <f>IF(I967="","",IFERROR(VLOOKUP(I967,Gemeindeverzeichnis!$P$2:$Q$2188,2,FALSE),"Ort bitte manuell eintragen"))</f>
        <v/>
      </c>
      <c r="K967" s="15"/>
      <c r="L967" s="54"/>
      <c r="M967" s="54"/>
      <c r="N967" s="75"/>
      <c r="O967" s="54"/>
      <c r="P967" s="54" t="str">
        <f>IF(O967="","",IFERROR(VLOOKUP(O967,Gemeindeverzeichnis!$P$2:$Q$2188,2,FALSE),"Ort bitte manuell eintragen"))</f>
        <v/>
      </c>
      <c r="Q967" s="15"/>
      <c r="R967" s="20"/>
      <c r="S967" s="44"/>
      <c r="T967" s="20"/>
      <c r="U967" s="15"/>
      <c r="V967" s="55"/>
      <c r="W967" s="56"/>
      <c r="X967" s="56"/>
      <c r="Y967" s="15"/>
      <c r="Z967" s="57"/>
      <c r="AA967" s="15"/>
      <c r="AB967" s="58"/>
      <c r="AC967" s="54"/>
      <c r="AD967" s="15"/>
      <c r="AE967" s="20"/>
      <c r="AF967" s="20"/>
      <c r="AG967" s="16"/>
      <c r="AH967" s="59">
        <f t="shared" si="14"/>
        <v>1900</v>
      </c>
      <c r="AI967" s="59" t="str">
        <f>IF(Tabelle1[[#This Row],[Uhrzeit von]]="","",Tabelle1[[#This Row],[Uhrzeit bis]]-Tabelle1[[#This Row],[Uhrzeit von]])</f>
        <v/>
      </c>
    </row>
    <row r="968" spans="1:35" x14ac:dyDescent="0.25">
      <c r="A968" s="23" t="str">
        <f>IF(Tabelle1[[#This Row],[Unternehmen]]="","",A967+1)</f>
        <v/>
      </c>
      <c r="B96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8" s="15"/>
      <c r="D968" s="20"/>
      <c r="E968" s="54"/>
      <c r="F968" s="54"/>
      <c r="G968" s="20"/>
      <c r="H968" s="76"/>
      <c r="I968" s="54"/>
      <c r="J968" s="20" t="str">
        <f>IF(I968="","",IFERROR(VLOOKUP(I968,Gemeindeverzeichnis!$P$2:$Q$2188,2,FALSE),"Ort bitte manuell eintragen"))</f>
        <v/>
      </c>
      <c r="K968" s="15"/>
      <c r="L968" s="54"/>
      <c r="M968" s="54"/>
      <c r="N968" s="75"/>
      <c r="O968" s="54"/>
      <c r="P968" s="54" t="str">
        <f>IF(O968="","",IFERROR(VLOOKUP(O968,Gemeindeverzeichnis!$P$2:$Q$2188,2,FALSE),"Ort bitte manuell eintragen"))</f>
        <v/>
      </c>
      <c r="Q968" s="15"/>
      <c r="R968" s="20"/>
      <c r="S968" s="44"/>
      <c r="T968" s="20"/>
      <c r="U968" s="15"/>
      <c r="V968" s="55"/>
      <c r="W968" s="56"/>
      <c r="X968" s="56"/>
      <c r="Y968" s="15"/>
      <c r="Z968" s="57"/>
      <c r="AA968" s="15"/>
      <c r="AB968" s="58"/>
      <c r="AC968" s="54"/>
      <c r="AD968" s="15"/>
      <c r="AE968" s="20"/>
      <c r="AF968" s="20"/>
      <c r="AG968" s="16"/>
      <c r="AH968" s="59">
        <f t="shared" si="14"/>
        <v>1900</v>
      </c>
      <c r="AI968" s="59" t="str">
        <f>IF(Tabelle1[[#This Row],[Uhrzeit von]]="","",Tabelle1[[#This Row],[Uhrzeit bis]]-Tabelle1[[#This Row],[Uhrzeit von]])</f>
        <v/>
      </c>
    </row>
    <row r="969" spans="1:35" x14ac:dyDescent="0.25">
      <c r="A969" s="23" t="str">
        <f>IF(Tabelle1[[#This Row],[Unternehmen]]="","",A968+1)</f>
        <v/>
      </c>
      <c r="B96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69" s="15"/>
      <c r="D969" s="20"/>
      <c r="E969" s="54"/>
      <c r="F969" s="54"/>
      <c r="G969" s="20"/>
      <c r="H969" s="76"/>
      <c r="I969" s="54"/>
      <c r="J969" s="20" t="str">
        <f>IF(I969="","",IFERROR(VLOOKUP(I969,Gemeindeverzeichnis!$P$2:$Q$2188,2,FALSE),"Ort bitte manuell eintragen"))</f>
        <v/>
      </c>
      <c r="K969" s="15"/>
      <c r="L969" s="54"/>
      <c r="M969" s="54"/>
      <c r="N969" s="75"/>
      <c r="O969" s="54"/>
      <c r="P969" s="54" t="str">
        <f>IF(O969="","",IFERROR(VLOOKUP(O969,Gemeindeverzeichnis!$P$2:$Q$2188,2,FALSE),"Ort bitte manuell eintragen"))</f>
        <v/>
      </c>
      <c r="Q969" s="15"/>
      <c r="R969" s="20"/>
      <c r="S969" s="44"/>
      <c r="T969" s="20"/>
      <c r="U969" s="15"/>
      <c r="V969" s="55"/>
      <c r="W969" s="56"/>
      <c r="X969" s="56"/>
      <c r="Y969" s="15"/>
      <c r="Z969" s="57"/>
      <c r="AA969" s="15"/>
      <c r="AB969" s="58"/>
      <c r="AC969" s="54"/>
      <c r="AD969" s="15"/>
      <c r="AE969" s="20"/>
      <c r="AF969" s="20"/>
      <c r="AG969" s="16"/>
      <c r="AH969" s="59">
        <f t="shared" si="14"/>
        <v>1900</v>
      </c>
      <c r="AI969" s="59" t="str">
        <f>IF(Tabelle1[[#This Row],[Uhrzeit von]]="","",Tabelle1[[#This Row],[Uhrzeit bis]]-Tabelle1[[#This Row],[Uhrzeit von]])</f>
        <v/>
      </c>
    </row>
    <row r="970" spans="1:35" x14ac:dyDescent="0.25">
      <c r="A970" s="23" t="str">
        <f>IF(Tabelle1[[#This Row],[Unternehmen]]="","",A969+1)</f>
        <v/>
      </c>
      <c r="B97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0" s="15"/>
      <c r="D970" s="20"/>
      <c r="E970" s="54"/>
      <c r="F970" s="54"/>
      <c r="G970" s="20"/>
      <c r="H970" s="76"/>
      <c r="I970" s="54"/>
      <c r="J970" s="20" t="str">
        <f>IF(I970="","",IFERROR(VLOOKUP(I970,Gemeindeverzeichnis!$P$2:$Q$2188,2,FALSE),"Ort bitte manuell eintragen"))</f>
        <v/>
      </c>
      <c r="K970" s="15"/>
      <c r="L970" s="54"/>
      <c r="M970" s="54"/>
      <c r="N970" s="75"/>
      <c r="O970" s="54"/>
      <c r="P970" s="54" t="str">
        <f>IF(O970="","",IFERROR(VLOOKUP(O970,Gemeindeverzeichnis!$P$2:$Q$2188,2,FALSE),"Ort bitte manuell eintragen"))</f>
        <v/>
      </c>
      <c r="Q970" s="15"/>
      <c r="R970" s="20"/>
      <c r="S970" s="44"/>
      <c r="T970" s="20"/>
      <c r="U970" s="15"/>
      <c r="V970" s="55"/>
      <c r="W970" s="56"/>
      <c r="X970" s="56"/>
      <c r="Y970" s="15"/>
      <c r="Z970" s="57"/>
      <c r="AA970" s="15"/>
      <c r="AB970" s="58"/>
      <c r="AC970" s="54"/>
      <c r="AD970" s="15"/>
      <c r="AE970" s="20"/>
      <c r="AF970" s="20"/>
      <c r="AG970" s="16"/>
      <c r="AH970" s="59">
        <f t="shared" si="14"/>
        <v>1900</v>
      </c>
      <c r="AI970" s="59" t="str">
        <f>IF(Tabelle1[[#This Row],[Uhrzeit von]]="","",Tabelle1[[#This Row],[Uhrzeit bis]]-Tabelle1[[#This Row],[Uhrzeit von]])</f>
        <v/>
      </c>
    </row>
    <row r="971" spans="1:35" x14ac:dyDescent="0.25">
      <c r="A971" s="23" t="str">
        <f>IF(Tabelle1[[#This Row],[Unternehmen]]="","",A970+1)</f>
        <v/>
      </c>
      <c r="B97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1" s="15"/>
      <c r="D971" s="20"/>
      <c r="E971" s="54"/>
      <c r="F971" s="54"/>
      <c r="G971" s="20"/>
      <c r="H971" s="76"/>
      <c r="I971" s="54"/>
      <c r="J971" s="20" t="str">
        <f>IF(I971="","",IFERROR(VLOOKUP(I971,Gemeindeverzeichnis!$P$2:$Q$2188,2,FALSE),"Ort bitte manuell eintragen"))</f>
        <v/>
      </c>
      <c r="K971" s="15"/>
      <c r="L971" s="54"/>
      <c r="M971" s="54"/>
      <c r="N971" s="75"/>
      <c r="O971" s="54"/>
      <c r="P971" s="54" t="str">
        <f>IF(O971="","",IFERROR(VLOOKUP(O971,Gemeindeverzeichnis!$P$2:$Q$2188,2,FALSE),"Ort bitte manuell eintragen"))</f>
        <v/>
      </c>
      <c r="Q971" s="15"/>
      <c r="R971" s="20"/>
      <c r="S971" s="44"/>
      <c r="T971" s="20"/>
      <c r="U971" s="15"/>
      <c r="V971" s="55"/>
      <c r="W971" s="56"/>
      <c r="X971" s="56"/>
      <c r="Y971" s="15"/>
      <c r="Z971" s="57"/>
      <c r="AA971" s="15"/>
      <c r="AB971" s="58"/>
      <c r="AC971" s="54"/>
      <c r="AD971" s="15"/>
      <c r="AE971" s="20"/>
      <c r="AF971" s="20"/>
      <c r="AG971" s="16"/>
      <c r="AH971" s="59">
        <f t="shared" si="14"/>
        <v>1900</v>
      </c>
      <c r="AI971" s="59" t="str">
        <f>IF(Tabelle1[[#This Row],[Uhrzeit von]]="","",Tabelle1[[#This Row],[Uhrzeit bis]]-Tabelle1[[#This Row],[Uhrzeit von]])</f>
        <v/>
      </c>
    </row>
    <row r="972" spans="1:35" x14ac:dyDescent="0.25">
      <c r="A972" s="23" t="str">
        <f>IF(Tabelle1[[#This Row],[Unternehmen]]="","",A971+1)</f>
        <v/>
      </c>
      <c r="B97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2" s="15"/>
      <c r="D972" s="20"/>
      <c r="E972" s="54"/>
      <c r="F972" s="54"/>
      <c r="G972" s="20"/>
      <c r="H972" s="76"/>
      <c r="I972" s="54"/>
      <c r="J972" s="20" t="str">
        <f>IF(I972="","",IFERROR(VLOOKUP(I972,Gemeindeverzeichnis!$P$2:$Q$2188,2,FALSE),"Ort bitte manuell eintragen"))</f>
        <v/>
      </c>
      <c r="K972" s="15"/>
      <c r="L972" s="54"/>
      <c r="M972" s="54"/>
      <c r="N972" s="75"/>
      <c r="O972" s="54"/>
      <c r="P972" s="54" t="str">
        <f>IF(O972="","",IFERROR(VLOOKUP(O972,Gemeindeverzeichnis!$P$2:$Q$2188,2,FALSE),"Ort bitte manuell eintragen"))</f>
        <v/>
      </c>
      <c r="Q972" s="15"/>
      <c r="R972" s="20"/>
      <c r="S972" s="44"/>
      <c r="T972" s="20"/>
      <c r="U972" s="15"/>
      <c r="V972" s="55"/>
      <c r="W972" s="56"/>
      <c r="X972" s="56"/>
      <c r="Y972" s="15"/>
      <c r="Z972" s="57"/>
      <c r="AA972" s="15"/>
      <c r="AB972" s="58"/>
      <c r="AC972" s="54"/>
      <c r="AD972" s="15"/>
      <c r="AE972" s="20"/>
      <c r="AF972" s="20"/>
      <c r="AG972" s="16"/>
      <c r="AH972" s="59">
        <f t="shared" ref="AH972:AH1010" si="15">YEAR(V972)</f>
        <v>1900</v>
      </c>
      <c r="AI972" s="59" t="str">
        <f>IF(Tabelle1[[#This Row],[Uhrzeit von]]="","",Tabelle1[[#This Row],[Uhrzeit bis]]-Tabelle1[[#This Row],[Uhrzeit von]])</f>
        <v/>
      </c>
    </row>
    <row r="973" spans="1:35" x14ac:dyDescent="0.25">
      <c r="A973" s="23" t="str">
        <f>IF(Tabelle1[[#This Row],[Unternehmen]]="","",A972+1)</f>
        <v/>
      </c>
      <c r="B97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3" s="15"/>
      <c r="D973" s="20"/>
      <c r="E973" s="54"/>
      <c r="F973" s="54"/>
      <c r="G973" s="20"/>
      <c r="H973" s="76"/>
      <c r="I973" s="54"/>
      <c r="J973" s="20" t="str">
        <f>IF(I973="","",IFERROR(VLOOKUP(I973,Gemeindeverzeichnis!$P$2:$Q$2188,2,FALSE),"Ort bitte manuell eintragen"))</f>
        <v/>
      </c>
      <c r="K973" s="15"/>
      <c r="L973" s="54"/>
      <c r="M973" s="54"/>
      <c r="N973" s="75"/>
      <c r="O973" s="54"/>
      <c r="P973" s="54" t="str">
        <f>IF(O973="","",IFERROR(VLOOKUP(O973,Gemeindeverzeichnis!$P$2:$Q$2188,2,FALSE),"Ort bitte manuell eintragen"))</f>
        <v/>
      </c>
      <c r="Q973" s="15"/>
      <c r="R973" s="20"/>
      <c r="S973" s="44"/>
      <c r="T973" s="20"/>
      <c r="U973" s="15"/>
      <c r="V973" s="55"/>
      <c r="W973" s="56"/>
      <c r="X973" s="56"/>
      <c r="Y973" s="15"/>
      <c r="Z973" s="57"/>
      <c r="AA973" s="15"/>
      <c r="AB973" s="58"/>
      <c r="AC973" s="54"/>
      <c r="AD973" s="15"/>
      <c r="AE973" s="20"/>
      <c r="AF973" s="20"/>
      <c r="AG973" s="16"/>
      <c r="AH973" s="59">
        <f t="shared" si="15"/>
        <v>1900</v>
      </c>
      <c r="AI973" s="59" t="str">
        <f>IF(Tabelle1[[#This Row],[Uhrzeit von]]="","",Tabelle1[[#This Row],[Uhrzeit bis]]-Tabelle1[[#This Row],[Uhrzeit von]])</f>
        <v/>
      </c>
    </row>
    <row r="974" spans="1:35" x14ac:dyDescent="0.25">
      <c r="A974" s="23" t="str">
        <f>IF(Tabelle1[[#This Row],[Unternehmen]]="","",A973+1)</f>
        <v/>
      </c>
      <c r="B97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4" s="15"/>
      <c r="D974" s="20"/>
      <c r="E974" s="54"/>
      <c r="F974" s="54"/>
      <c r="G974" s="20"/>
      <c r="H974" s="76"/>
      <c r="I974" s="54"/>
      <c r="J974" s="20" t="str">
        <f>IF(I974="","",IFERROR(VLOOKUP(I974,Gemeindeverzeichnis!$P$2:$Q$2188,2,FALSE),"Ort bitte manuell eintragen"))</f>
        <v/>
      </c>
      <c r="K974" s="15"/>
      <c r="L974" s="54"/>
      <c r="M974" s="54"/>
      <c r="N974" s="75"/>
      <c r="O974" s="54"/>
      <c r="P974" s="54" t="str">
        <f>IF(O974="","",IFERROR(VLOOKUP(O974,Gemeindeverzeichnis!$P$2:$Q$2188,2,FALSE),"Ort bitte manuell eintragen"))</f>
        <v/>
      </c>
      <c r="Q974" s="15"/>
      <c r="R974" s="20"/>
      <c r="S974" s="44"/>
      <c r="T974" s="20"/>
      <c r="U974" s="15"/>
      <c r="V974" s="55"/>
      <c r="W974" s="56"/>
      <c r="X974" s="56"/>
      <c r="Y974" s="15"/>
      <c r="Z974" s="57"/>
      <c r="AA974" s="15"/>
      <c r="AB974" s="58"/>
      <c r="AC974" s="54"/>
      <c r="AD974" s="15"/>
      <c r="AE974" s="20"/>
      <c r="AF974" s="20"/>
      <c r="AG974" s="16"/>
      <c r="AH974" s="59">
        <f t="shared" si="15"/>
        <v>1900</v>
      </c>
      <c r="AI974" s="59" t="str">
        <f>IF(Tabelle1[[#This Row],[Uhrzeit von]]="","",Tabelle1[[#This Row],[Uhrzeit bis]]-Tabelle1[[#This Row],[Uhrzeit von]])</f>
        <v/>
      </c>
    </row>
    <row r="975" spans="1:35" x14ac:dyDescent="0.25">
      <c r="A975" s="23" t="str">
        <f>IF(Tabelle1[[#This Row],[Unternehmen]]="","",A974+1)</f>
        <v/>
      </c>
      <c r="B97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5" s="15"/>
      <c r="D975" s="20"/>
      <c r="E975" s="54"/>
      <c r="F975" s="54"/>
      <c r="G975" s="20"/>
      <c r="H975" s="76"/>
      <c r="I975" s="54"/>
      <c r="J975" s="20" t="str">
        <f>IF(I975="","",IFERROR(VLOOKUP(I975,Gemeindeverzeichnis!$P$2:$Q$2188,2,FALSE),"Ort bitte manuell eintragen"))</f>
        <v/>
      </c>
      <c r="K975" s="15"/>
      <c r="L975" s="54"/>
      <c r="M975" s="54"/>
      <c r="N975" s="75"/>
      <c r="O975" s="54"/>
      <c r="P975" s="54" t="str">
        <f>IF(O975="","",IFERROR(VLOOKUP(O975,Gemeindeverzeichnis!$P$2:$Q$2188,2,FALSE),"Ort bitte manuell eintragen"))</f>
        <v/>
      </c>
      <c r="Q975" s="15"/>
      <c r="R975" s="20"/>
      <c r="S975" s="44"/>
      <c r="T975" s="20"/>
      <c r="U975" s="15"/>
      <c r="V975" s="55"/>
      <c r="W975" s="56"/>
      <c r="X975" s="56"/>
      <c r="Y975" s="15"/>
      <c r="Z975" s="57"/>
      <c r="AA975" s="15"/>
      <c r="AB975" s="58"/>
      <c r="AC975" s="54"/>
      <c r="AD975" s="15"/>
      <c r="AE975" s="20"/>
      <c r="AF975" s="20"/>
      <c r="AG975" s="16"/>
      <c r="AH975" s="59">
        <f t="shared" si="15"/>
        <v>1900</v>
      </c>
      <c r="AI975" s="59" t="str">
        <f>IF(Tabelle1[[#This Row],[Uhrzeit von]]="","",Tabelle1[[#This Row],[Uhrzeit bis]]-Tabelle1[[#This Row],[Uhrzeit von]])</f>
        <v/>
      </c>
    </row>
    <row r="976" spans="1:35" x14ac:dyDescent="0.25">
      <c r="A976" s="23" t="str">
        <f>IF(Tabelle1[[#This Row],[Unternehmen]]="","",A975+1)</f>
        <v/>
      </c>
      <c r="B97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6" s="15"/>
      <c r="D976" s="20"/>
      <c r="E976" s="54"/>
      <c r="F976" s="54"/>
      <c r="G976" s="20"/>
      <c r="H976" s="76"/>
      <c r="I976" s="54"/>
      <c r="J976" s="20" t="str">
        <f>IF(I976="","",IFERROR(VLOOKUP(I976,Gemeindeverzeichnis!$P$2:$Q$2188,2,FALSE),"Ort bitte manuell eintragen"))</f>
        <v/>
      </c>
      <c r="K976" s="15"/>
      <c r="L976" s="54"/>
      <c r="M976" s="54"/>
      <c r="N976" s="75"/>
      <c r="O976" s="54"/>
      <c r="P976" s="54" t="str">
        <f>IF(O976="","",IFERROR(VLOOKUP(O976,Gemeindeverzeichnis!$P$2:$Q$2188,2,FALSE),"Ort bitte manuell eintragen"))</f>
        <v/>
      </c>
      <c r="Q976" s="15"/>
      <c r="R976" s="20"/>
      <c r="S976" s="44"/>
      <c r="T976" s="20"/>
      <c r="U976" s="15"/>
      <c r="V976" s="55"/>
      <c r="W976" s="56"/>
      <c r="X976" s="56"/>
      <c r="Y976" s="15"/>
      <c r="Z976" s="57"/>
      <c r="AA976" s="15"/>
      <c r="AB976" s="58"/>
      <c r="AC976" s="54"/>
      <c r="AD976" s="15"/>
      <c r="AE976" s="20"/>
      <c r="AF976" s="20"/>
      <c r="AG976" s="16"/>
      <c r="AH976" s="59">
        <f t="shared" si="15"/>
        <v>1900</v>
      </c>
      <c r="AI976" s="59" t="str">
        <f>IF(Tabelle1[[#This Row],[Uhrzeit von]]="","",Tabelle1[[#This Row],[Uhrzeit bis]]-Tabelle1[[#This Row],[Uhrzeit von]])</f>
        <v/>
      </c>
    </row>
    <row r="977" spans="1:35" x14ac:dyDescent="0.25">
      <c r="A977" s="23" t="str">
        <f>IF(Tabelle1[[#This Row],[Unternehmen]]="","",A976+1)</f>
        <v/>
      </c>
      <c r="B97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7" s="15"/>
      <c r="D977" s="20"/>
      <c r="E977" s="54"/>
      <c r="F977" s="54"/>
      <c r="G977" s="20"/>
      <c r="H977" s="76"/>
      <c r="I977" s="54"/>
      <c r="J977" s="20" t="str">
        <f>IF(I977="","",IFERROR(VLOOKUP(I977,Gemeindeverzeichnis!$P$2:$Q$2188,2,FALSE),"Ort bitte manuell eintragen"))</f>
        <v/>
      </c>
      <c r="K977" s="15"/>
      <c r="L977" s="54"/>
      <c r="M977" s="54"/>
      <c r="N977" s="75"/>
      <c r="O977" s="54"/>
      <c r="P977" s="54" t="str">
        <f>IF(O977="","",IFERROR(VLOOKUP(O977,Gemeindeverzeichnis!$P$2:$Q$2188,2,FALSE),"Ort bitte manuell eintragen"))</f>
        <v/>
      </c>
      <c r="Q977" s="15"/>
      <c r="R977" s="20"/>
      <c r="S977" s="44"/>
      <c r="T977" s="20"/>
      <c r="U977" s="15"/>
      <c r="V977" s="55"/>
      <c r="W977" s="56"/>
      <c r="X977" s="56"/>
      <c r="Y977" s="15"/>
      <c r="Z977" s="57"/>
      <c r="AA977" s="15"/>
      <c r="AB977" s="58"/>
      <c r="AC977" s="54"/>
      <c r="AD977" s="15"/>
      <c r="AE977" s="20"/>
      <c r="AF977" s="20"/>
      <c r="AG977" s="16"/>
      <c r="AH977" s="59">
        <f t="shared" si="15"/>
        <v>1900</v>
      </c>
      <c r="AI977" s="59" t="str">
        <f>IF(Tabelle1[[#This Row],[Uhrzeit von]]="","",Tabelle1[[#This Row],[Uhrzeit bis]]-Tabelle1[[#This Row],[Uhrzeit von]])</f>
        <v/>
      </c>
    </row>
    <row r="978" spans="1:35" x14ac:dyDescent="0.25">
      <c r="A978" s="23" t="str">
        <f>IF(Tabelle1[[#This Row],[Unternehmen]]="","",A977+1)</f>
        <v/>
      </c>
      <c r="B97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8" s="15"/>
      <c r="D978" s="20"/>
      <c r="E978" s="54"/>
      <c r="F978" s="54"/>
      <c r="G978" s="20"/>
      <c r="H978" s="76"/>
      <c r="I978" s="54"/>
      <c r="J978" s="20" t="str">
        <f>IF(I978="","",IFERROR(VLOOKUP(I978,Gemeindeverzeichnis!$P$2:$Q$2188,2,FALSE),"Ort bitte manuell eintragen"))</f>
        <v/>
      </c>
      <c r="K978" s="15"/>
      <c r="L978" s="54"/>
      <c r="M978" s="54"/>
      <c r="N978" s="75"/>
      <c r="O978" s="54"/>
      <c r="P978" s="54" t="str">
        <f>IF(O978="","",IFERROR(VLOOKUP(O978,Gemeindeverzeichnis!$P$2:$Q$2188,2,FALSE),"Ort bitte manuell eintragen"))</f>
        <v/>
      </c>
      <c r="Q978" s="15"/>
      <c r="R978" s="20"/>
      <c r="S978" s="44"/>
      <c r="T978" s="20"/>
      <c r="U978" s="15"/>
      <c r="V978" s="55"/>
      <c r="W978" s="56"/>
      <c r="X978" s="56"/>
      <c r="Y978" s="15"/>
      <c r="Z978" s="57"/>
      <c r="AA978" s="15"/>
      <c r="AB978" s="58"/>
      <c r="AC978" s="54"/>
      <c r="AD978" s="15"/>
      <c r="AE978" s="20"/>
      <c r="AF978" s="20"/>
      <c r="AG978" s="16"/>
      <c r="AH978" s="59">
        <f t="shared" si="15"/>
        <v>1900</v>
      </c>
      <c r="AI978" s="59" t="str">
        <f>IF(Tabelle1[[#This Row],[Uhrzeit von]]="","",Tabelle1[[#This Row],[Uhrzeit bis]]-Tabelle1[[#This Row],[Uhrzeit von]])</f>
        <v/>
      </c>
    </row>
    <row r="979" spans="1:35" x14ac:dyDescent="0.25">
      <c r="A979" s="23" t="str">
        <f>IF(Tabelle1[[#This Row],[Unternehmen]]="","",A978+1)</f>
        <v/>
      </c>
      <c r="B97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79" s="15"/>
      <c r="D979" s="20"/>
      <c r="E979" s="54"/>
      <c r="F979" s="54"/>
      <c r="G979" s="20"/>
      <c r="H979" s="76"/>
      <c r="I979" s="54"/>
      <c r="J979" s="20" t="str">
        <f>IF(I979="","",IFERROR(VLOOKUP(I979,Gemeindeverzeichnis!$P$2:$Q$2188,2,FALSE),"Ort bitte manuell eintragen"))</f>
        <v/>
      </c>
      <c r="K979" s="15"/>
      <c r="L979" s="54"/>
      <c r="M979" s="54"/>
      <c r="N979" s="75"/>
      <c r="O979" s="54"/>
      <c r="P979" s="54" t="str">
        <f>IF(O979="","",IFERROR(VLOOKUP(O979,Gemeindeverzeichnis!$P$2:$Q$2188,2,FALSE),"Ort bitte manuell eintragen"))</f>
        <v/>
      </c>
      <c r="Q979" s="15"/>
      <c r="R979" s="20"/>
      <c r="S979" s="44"/>
      <c r="T979" s="20"/>
      <c r="U979" s="15"/>
      <c r="V979" s="55"/>
      <c r="W979" s="56"/>
      <c r="X979" s="56"/>
      <c r="Y979" s="15"/>
      <c r="Z979" s="57"/>
      <c r="AA979" s="15"/>
      <c r="AB979" s="58"/>
      <c r="AC979" s="54"/>
      <c r="AD979" s="15"/>
      <c r="AE979" s="20"/>
      <c r="AF979" s="20"/>
      <c r="AG979" s="16"/>
      <c r="AH979" s="59">
        <f t="shared" si="15"/>
        <v>1900</v>
      </c>
      <c r="AI979" s="59" t="str">
        <f>IF(Tabelle1[[#This Row],[Uhrzeit von]]="","",Tabelle1[[#This Row],[Uhrzeit bis]]-Tabelle1[[#This Row],[Uhrzeit von]])</f>
        <v/>
      </c>
    </row>
    <row r="980" spans="1:35" x14ac:dyDescent="0.25">
      <c r="A980" s="23" t="str">
        <f>IF(Tabelle1[[#This Row],[Unternehmen]]="","",A979+1)</f>
        <v/>
      </c>
      <c r="B98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0" s="15"/>
      <c r="D980" s="20"/>
      <c r="E980" s="54"/>
      <c r="F980" s="54"/>
      <c r="G980" s="20"/>
      <c r="H980" s="76"/>
      <c r="I980" s="54"/>
      <c r="J980" s="20" t="str">
        <f>IF(I980="","",IFERROR(VLOOKUP(I980,Gemeindeverzeichnis!$P$2:$Q$2188,2,FALSE),"Ort bitte manuell eintragen"))</f>
        <v/>
      </c>
      <c r="K980" s="15"/>
      <c r="L980" s="54"/>
      <c r="M980" s="54"/>
      <c r="N980" s="75"/>
      <c r="O980" s="54"/>
      <c r="P980" s="54" t="str">
        <f>IF(O980="","",IFERROR(VLOOKUP(O980,Gemeindeverzeichnis!$P$2:$Q$2188,2,FALSE),"Ort bitte manuell eintragen"))</f>
        <v/>
      </c>
      <c r="Q980" s="15"/>
      <c r="R980" s="20"/>
      <c r="S980" s="44"/>
      <c r="T980" s="20"/>
      <c r="U980" s="15"/>
      <c r="V980" s="55"/>
      <c r="W980" s="56"/>
      <c r="X980" s="56"/>
      <c r="Y980" s="15"/>
      <c r="Z980" s="57"/>
      <c r="AA980" s="15"/>
      <c r="AB980" s="58"/>
      <c r="AC980" s="54"/>
      <c r="AD980" s="15"/>
      <c r="AE980" s="20"/>
      <c r="AF980" s="20"/>
      <c r="AG980" s="16"/>
      <c r="AH980" s="59">
        <f t="shared" si="15"/>
        <v>1900</v>
      </c>
      <c r="AI980" s="59" t="str">
        <f>IF(Tabelle1[[#This Row],[Uhrzeit von]]="","",Tabelle1[[#This Row],[Uhrzeit bis]]-Tabelle1[[#This Row],[Uhrzeit von]])</f>
        <v/>
      </c>
    </row>
    <row r="981" spans="1:35" x14ac:dyDescent="0.25">
      <c r="A981" s="23" t="str">
        <f>IF(Tabelle1[[#This Row],[Unternehmen]]="","",A980+1)</f>
        <v/>
      </c>
      <c r="B98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1" s="15"/>
      <c r="D981" s="20"/>
      <c r="E981" s="54"/>
      <c r="F981" s="54"/>
      <c r="G981" s="20"/>
      <c r="H981" s="76"/>
      <c r="I981" s="54"/>
      <c r="J981" s="20" t="str">
        <f>IF(I981="","",IFERROR(VLOOKUP(I981,Gemeindeverzeichnis!$P$2:$Q$2188,2,FALSE),"Ort bitte manuell eintragen"))</f>
        <v/>
      </c>
      <c r="K981" s="15"/>
      <c r="L981" s="54"/>
      <c r="M981" s="54"/>
      <c r="N981" s="75"/>
      <c r="O981" s="54"/>
      <c r="P981" s="54" t="str">
        <f>IF(O981="","",IFERROR(VLOOKUP(O981,Gemeindeverzeichnis!$P$2:$Q$2188,2,FALSE),"Ort bitte manuell eintragen"))</f>
        <v/>
      </c>
      <c r="Q981" s="15"/>
      <c r="R981" s="20"/>
      <c r="S981" s="44"/>
      <c r="T981" s="20"/>
      <c r="U981" s="15"/>
      <c r="V981" s="55"/>
      <c r="W981" s="56"/>
      <c r="X981" s="56"/>
      <c r="Y981" s="15"/>
      <c r="Z981" s="57"/>
      <c r="AA981" s="15"/>
      <c r="AB981" s="58"/>
      <c r="AC981" s="54"/>
      <c r="AD981" s="15"/>
      <c r="AE981" s="20"/>
      <c r="AF981" s="20"/>
      <c r="AG981" s="16"/>
      <c r="AH981" s="59">
        <f t="shared" si="15"/>
        <v>1900</v>
      </c>
      <c r="AI981" s="59" t="str">
        <f>IF(Tabelle1[[#This Row],[Uhrzeit von]]="","",Tabelle1[[#This Row],[Uhrzeit bis]]-Tabelle1[[#This Row],[Uhrzeit von]])</f>
        <v/>
      </c>
    </row>
    <row r="982" spans="1:35" x14ac:dyDescent="0.25">
      <c r="A982" s="23" t="str">
        <f>IF(Tabelle1[[#This Row],[Unternehmen]]="","",A981+1)</f>
        <v/>
      </c>
      <c r="B98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2" s="15"/>
      <c r="D982" s="20"/>
      <c r="E982" s="54"/>
      <c r="F982" s="54"/>
      <c r="G982" s="20"/>
      <c r="H982" s="76"/>
      <c r="I982" s="54"/>
      <c r="J982" s="20" t="str">
        <f>IF(I982="","",IFERROR(VLOOKUP(I982,Gemeindeverzeichnis!$P$2:$Q$2188,2,FALSE),"Ort bitte manuell eintragen"))</f>
        <v/>
      </c>
      <c r="K982" s="15"/>
      <c r="L982" s="54"/>
      <c r="M982" s="54"/>
      <c r="N982" s="75"/>
      <c r="O982" s="54"/>
      <c r="P982" s="54" t="str">
        <f>IF(O982="","",IFERROR(VLOOKUP(O982,Gemeindeverzeichnis!$P$2:$Q$2188,2,FALSE),"Ort bitte manuell eintragen"))</f>
        <v/>
      </c>
      <c r="Q982" s="15"/>
      <c r="R982" s="20"/>
      <c r="S982" s="44"/>
      <c r="T982" s="20"/>
      <c r="U982" s="15"/>
      <c r="V982" s="55"/>
      <c r="W982" s="56"/>
      <c r="X982" s="56"/>
      <c r="Y982" s="15"/>
      <c r="Z982" s="57"/>
      <c r="AA982" s="15"/>
      <c r="AB982" s="58"/>
      <c r="AC982" s="54"/>
      <c r="AD982" s="15"/>
      <c r="AE982" s="20"/>
      <c r="AF982" s="20"/>
      <c r="AG982" s="16"/>
      <c r="AH982" s="59">
        <f t="shared" si="15"/>
        <v>1900</v>
      </c>
      <c r="AI982" s="59" t="str">
        <f>IF(Tabelle1[[#This Row],[Uhrzeit von]]="","",Tabelle1[[#This Row],[Uhrzeit bis]]-Tabelle1[[#This Row],[Uhrzeit von]])</f>
        <v/>
      </c>
    </row>
    <row r="983" spans="1:35" x14ac:dyDescent="0.25">
      <c r="A983" s="23" t="str">
        <f>IF(Tabelle1[[#This Row],[Unternehmen]]="","",A982+1)</f>
        <v/>
      </c>
      <c r="B98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3" s="15"/>
      <c r="D983" s="20"/>
      <c r="E983" s="54"/>
      <c r="F983" s="54"/>
      <c r="G983" s="20"/>
      <c r="H983" s="76"/>
      <c r="I983" s="54"/>
      <c r="J983" s="20" t="str">
        <f>IF(I983="","",IFERROR(VLOOKUP(I983,Gemeindeverzeichnis!$P$2:$Q$2188,2,FALSE),"Ort bitte manuell eintragen"))</f>
        <v/>
      </c>
      <c r="K983" s="15"/>
      <c r="L983" s="54"/>
      <c r="M983" s="54"/>
      <c r="N983" s="75"/>
      <c r="O983" s="54"/>
      <c r="P983" s="54" t="str">
        <f>IF(O983="","",IFERROR(VLOOKUP(O983,Gemeindeverzeichnis!$P$2:$Q$2188,2,FALSE),"Ort bitte manuell eintragen"))</f>
        <v/>
      </c>
      <c r="Q983" s="15"/>
      <c r="R983" s="20"/>
      <c r="S983" s="44"/>
      <c r="T983" s="20"/>
      <c r="U983" s="15"/>
      <c r="V983" s="55"/>
      <c r="W983" s="56"/>
      <c r="X983" s="56"/>
      <c r="Y983" s="15"/>
      <c r="Z983" s="57"/>
      <c r="AA983" s="15"/>
      <c r="AB983" s="58"/>
      <c r="AC983" s="54"/>
      <c r="AD983" s="15"/>
      <c r="AE983" s="20"/>
      <c r="AF983" s="20"/>
      <c r="AG983" s="16"/>
      <c r="AH983" s="59">
        <f t="shared" si="15"/>
        <v>1900</v>
      </c>
      <c r="AI983" s="59" t="str">
        <f>IF(Tabelle1[[#This Row],[Uhrzeit von]]="","",Tabelle1[[#This Row],[Uhrzeit bis]]-Tabelle1[[#This Row],[Uhrzeit von]])</f>
        <v/>
      </c>
    </row>
    <row r="984" spans="1:35" x14ac:dyDescent="0.25">
      <c r="A984" s="23" t="str">
        <f>IF(Tabelle1[[#This Row],[Unternehmen]]="","",A983+1)</f>
        <v/>
      </c>
      <c r="B98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4" s="15"/>
      <c r="D984" s="20"/>
      <c r="E984" s="54"/>
      <c r="F984" s="54"/>
      <c r="G984" s="20"/>
      <c r="H984" s="76"/>
      <c r="I984" s="54"/>
      <c r="J984" s="20" t="str">
        <f>IF(I984="","",IFERROR(VLOOKUP(I984,Gemeindeverzeichnis!$P$2:$Q$2188,2,FALSE),"Ort bitte manuell eintragen"))</f>
        <v/>
      </c>
      <c r="K984" s="15"/>
      <c r="L984" s="54"/>
      <c r="M984" s="54"/>
      <c r="N984" s="75"/>
      <c r="O984" s="54"/>
      <c r="P984" s="54" t="str">
        <f>IF(O984="","",IFERROR(VLOOKUP(O984,Gemeindeverzeichnis!$P$2:$Q$2188,2,FALSE),"Ort bitte manuell eintragen"))</f>
        <v/>
      </c>
      <c r="Q984" s="15"/>
      <c r="R984" s="20"/>
      <c r="S984" s="44"/>
      <c r="T984" s="20"/>
      <c r="U984" s="15"/>
      <c r="V984" s="55"/>
      <c r="W984" s="56"/>
      <c r="X984" s="56"/>
      <c r="Y984" s="15"/>
      <c r="Z984" s="57"/>
      <c r="AA984" s="15"/>
      <c r="AB984" s="58"/>
      <c r="AC984" s="54"/>
      <c r="AD984" s="15"/>
      <c r="AE984" s="20"/>
      <c r="AF984" s="20"/>
      <c r="AG984" s="16"/>
      <c r="AH984" s="59">
        <f t="shared" si="15"/>
        <v>1900</v>
      </c>
      <c r="AI984" s="59" t="str">
        <f>IF(Tabelle1[[#This Row],[Uhrzeit von]]="","",Tabelle1[[#This Row],[Uhrzeit bis]]-Tabelle1[[#This Row],[Uhrzeit von]])</f>
        <v/>
      </c>
    </row>
    <row r="985" spans="1:35" x14ac:dyDescent="0.25">
      <c r="A985" s="23" t="str">
        <f>IF(Tabelle1[[#This Row],[Unternehmen]]="","",A984+1)</f>
        <v/>
      </c>
      <c r="B98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5" s="15"/>
      <c r="D985" s="20"/>
      <c r="E985" s="54"/>
      <c r="F985" s="54"/>
      <c r="G985" s="20"/>
      <c r="H985" s="76"/>
      <c r="I985" s="54"/>
      <c r="J985" s="20" t="str">
        <f>IF(I985="","",IFERROR(VLOOKUP(I985,Gemeindeverzeichnis!$P$2:$Q$2188,2,FALSE),"Ort bitte manuell eintragen"))</f>
        <v/>
      </c>
      <c r="K985" s="15"/>
      <c r="L985" s="54"/>
      <c r="M985" s="54"/>
      <c r="N985" s="75"/>
      <c r="O985" s="54"/>
      <c r="P985" s="54" t="str">
        <f>IF(O985="","",IFERROR(VLOOKUP(O985,Gemeindeverzeichnis!$P$2:$Q$2188,2,FALSE),"Ort bitte manuell eintragen"))</f>
        <v/>
      </c>
      <c r="Q985" s="15"/>
      <c r="R985" s="20"/>
      <c r="S985" s="44"/>
      <c r="T985" s="20"/>
      <c r="U985" s="15"/>
      <c r="V985" s="55"/>
      <c r="W985" s="56"/>
      <c r="X985" s="56"/>
      <c r="Y985" s="15"/>
      <c r="Z985" s="57"/>
      <c r="AA985" s="15"/>
      <c r="AB985" s="58"/>
      <c r="AC985" s="54"/>
      <c r="AD985" s="15"/>
      <c r="AE985" s="20"/>
      <c r="AF985" s="20"/>
      <c r="AG985" s="16"/>
      <c r="AH985" s="59">
        <f t="shared" si="15"/>
        <v>1900</v>
      </c>
      <c r="AI985" s="59" t="str">
        <f>IF(Tabelle1[[#This Row],[Uhrzeit von]]="","",Tabelle1[[#This Row],[Uhrzeit bis]]-Tabelle1[[#This Row],[Uhrzeit von]])</f>
        <v/>
      </c>
    </row>
    <row r="986" spans="1:35" x14ac:dyDescent="0.25">
      <c r="A986" s="23" t="str">
        <f>IF(Tabelle1[[#This Row],[Unternehmen]]="","",A985+1)</f>
        <v/>
      </c>
      <c r="B98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6" s="15"/>
      <c r="D986" s="20"/>
      <c r="E986" s="54"/>
      <c r="F986" s="54"/>
      <c r="G986" s="20"/>
      <c r="H986" s="76"/>
      <c r="I986" s="54"/>
      <c r="J986" s="20" t="str">
        <f>IF(I986="","",IFERROR(VLOOKUP(I986,Gemeindeverzeichnis!$P$2:$Q$2188,2,FALSE),"Ort bitte manuell eintragen"))</f>
        <v/>
      </c>
      <c r="K986" s="15"/>
      <c r="L986" s="54"/>
      <c r="M986" s="54"/>
      <c r="N986" s="75"/>
      <c r="O986" s="54"/>
      <c r="P986" s="54" t="str">
        <f>IF(O986="","",IFERROR(VLOOKUP(O986,Gemeindeverzeichnis!$P$2:$Q$2188,2,FALSE),"Ort bitte manuell eintragen"))</f>
        <v/>
      </c>
      <c r="Q986" s="15"/>
      <c r="R986" s="20"/>
      <c r="S986" s="44"/>
      <c r="T986" s="20"/>
      <c r="U986" s="15"/>
      <c r="V986" s="55"/>
      <c r="W986" s="56"/>
      <c r="X986" s="56"/>
      <c r="Y986" s="15"/>
      <c r="Z986" s="57"/>
      <c r="AA986" s="15"/>
      <c r="AB986" s="58"/>
      <c r="AC986" s="54"/>
      <c r="AD986" s="15"/>
      <c r="AE986" s="20"/>
      <c r="AF986" s="20"/>
      <c r="AG986" s="16"/>
      <c r="AH986" s="59">
        <f t="shared" si="15"/>
        <v>1900</v>
      </c>
      <c r="AI986" s="59" t="str">
        <f>IF(Tabelle1[[#This Row],[Uhrzeit von]]="","",Tabelle1[[#This Row],[Uhrzeit bis]]-Tabelle1[[#This Row],[Uhrzeit von]])</f>
        <v/>
      </c>
    </row>
    <row r="987" spans="1:35" x14ac:dyDescent="0.25">
      <c r="A987" s="23" t="str">
        <f>IF(Tabelle1[[#This Row],[Unternehmen]]="","",A986+1)</f>
        <v/>
      </c>
      <c r="B98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7" s="15"/>
      <c r="D987" s="20"/>
      <c r="E987" s="54"/>
      <c r="F987" s="54"/>
      <c r="G987" s="20"/>
      <c r="H987" s="76"/>
      <c r="I987" s="54"/>
      <c r="J987" s="20" t="str">
        <f>IF(I987="","",IFERROR(VLOOKUP(I987,Gemeindeverzeichnis!$P$2:$Q$2188,2,FALSE),"Ort bitte manuell eintragen"))</f>
        <v/>
      </c>
      <c r="K987" s="15"/>
      <c r="L987" s="54"/>
      <c r="M987" s="54"/>
      <c r="N987" s="75"/>
      <c r="O987" s="54"/>
      <c r="P987" s="54" t="str">
        <f>IF(O987="","",IFERROR(VLOOKUP(O987,Gemeindeverzeichnis!$P$2:$Q$2188,2,FALSE),"Ort bitte manuell eintragen"))</f>
        <v/>
      </c>
      <c r="Q987" s="15"/>
      <c r="R987" s="20"/>
      <c r="S987" s="44"/>
      <c r="T987" s="20"/>
      <c r="U987" s="15"/>
      <c r="V987" s="55"/>
      <c r="W987" s="56"/>
      <c r="X987" s="56"/>
      <c r="Y987" s="15"/>
      <c r="Z987" s="57"/>
      <c r="AA987" s="15"/>
      <c r="AB987" s="58"/>
      <c r="AC987" s="54"/>
      <c r="AD987" s="15"/>
      <c r="AE987" s="20"/>
      <c r="AF987" s="20"/>
      <c r="AG987" s="16"/>
      <c r="AH987" s="59">
        <f t="shared" si="15"/>
        <v>1900</v>
      </c>
      <c r="AI987" s="59" t="str">
        <f>IF(Tabelle1[[#This Row],[Uhrzeit von]]="","",Tabelle1[[#This Row],[Uhrzeit bis]]-Tabelle1[[#This Row],[Uhrzeit von]])</f>
        <v/>
      </c>
    </row>
    <row r="988" spans="1:35" x14ac:dyDescent="0.25">
      <c r="A988" s="23" t="str">
        <f>IF(Tabelle1[[#This Row],[Unternehmen]]="","",A987+1)</f>
        <v/>
      </c>
      <c r="B98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8" s="15"/>
      <c r="D988" s="20"/>
      <c r="E988" s="54"/>
      <c r="F988" s="54"/>
      <c r="G988" s="20"/>
      <c r="H988" s="76"/>
      <c r="I988" s="54"/>
      <c r="J988" s="20" t="str">
        <f>IF(I988="","",IFERROR(VLOOKUP(I988,Gemeindeverzeichnis!$P$2:$Q$2188,2,FALSE),"Ort bitte manuell eintragen"))</f>
        <v/>
      </c>
      <c r="K988" s="15"/>
      <c r="L988" s="54"/>
      <c r="M988" s="54"/>
      <c r="N988" s="75"/>
      <c r="O988" s="54"/>
      <c r="P988" s="54" t="str">
        <f>IF(O988="","",IFERROR(VLOOKUP(O988,Gemeindeverzeichnis!$P$2:$Q$2188,2,FALSE),"Ort bitte manuell eintragen"))</f>
        <v/>
      </c>
      <c r="Q988" s="15"/>
      <c r="R988" s="20"/>
      <c r="S988" s="44"/>
      <c r="T988" s="20"/>
      <c r="U988" s="15"/>
      <c r="V988" s="55"/>
      <c r="W988" s="56"/>
      <c r="X988" s="56"/>
      <c r="Y988" s="15"/>
      <c r="Z988" s="57"/>
      <c r="AA988" s="15"/>
      <c r="AB988" s="58"/>
      <c r="AC988" s="54"/>
      <c r="AD988" s="15"/>
      <c r="AE988" s="20"/>
      <c r="AF988" s="20"/>
      <c r="AG988" s="16"/>
      <c r="AH988" s="59">
        <f t="shared" si="15"/>
        <v>1900</v>
      </c>
      <c r="AI988" s="59" t="str">
        <f>IF(Tabelle1[[#This Row],[Uhrzeit von]]="","",Tabelle1[[#This Row],[Uhrzeit bis]]-Tabelle1[[#This Row],[Uhrzeit von]])</f>
        <v/>
      </c>
    </row>
    <row r="989" spans="1:35" x14ac:dyDescent="0.25">
      <c r="A989" s="23" t="str">
        <f>IF(Tabelle1[[#This Row],[Unternehmen]]="","",A988+1)</f>
        <v/>
      </c>
      <c r="B98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89" s="15"/>
      <c r="D989" s="20"/>
      <c r="E989" s="54"/>
      <c r="F989" s="54"/>
      <c r="G989" s="20"/>
      <c r="H989" s="76"/>
      <c r="I989" s="54"/>
      <c r="J989" s="20" t="str">
        <f>IF(I989="","",IFERROR(VLOOKUP(I989,Gemeindeverzeichnis!$P$2:$Q$2188,2,FALSE),"Ort bitte manuell eintragen"))</f>
        <v/>
      </c>
      <c r="K989" s="15"/>
      <c r="L989" s="54"/>
      <c r="M989" s="54"/>
      <c r="N989" s="75"/>
      <c r="O989" s="54"/>
      <c r="P989" s="54" t="str">
        <f>IF(O989="","",IFERROR(VLOOKUP(O989,Gemeindeverzeichnis!$P$2:$Q$2188,2,FALSE),"Ort bitte manuell eintragen"))</f>
        <v/>
      </c>
      <c r="Q989" s="15"/>
      <c r="R989" s="20"/>
      <c r="S989" s="44"/>
      <c r="T989" s="20"/>
      <c r="U989" s="15"/>
      <c r="V989" s="55"/>
      <c r="W989" s="56"/>
      <c r="X989" s="56"/>
      <c r="Y989" s="15"/>
      <c r="Z989" s="57"/>
      <c r="AA989" s="15"/>
      <c r="AB989" s="58"/>
      <c r="AC989" s="54"/>
      <c r="AD989" s="15"/>
      <c r="AE989" s="20"/>
      <c r="AF989" s="20"/>
      <c r="AG989" s="16"/>
      <c r="AH989" s="59">
        <f t="shared" si="15"/>
        <v>1900</v>
      </c>
      <c r="AI989" s="59" t="str">
        <f>IF(Tabelle1[[#This Row],[Uhrzeit von]]="","",Tabelle1[[#This Row],[Uhrzeit bis]]-Tabelle1[[#This Row],[Uhrzeit von]])</f>
        <v/>
      </c>
    </row>
    <row r="990" spans="1:35" x14ac:dyDescent="0.25">
      <c r="A990" s="23" t="str">
        <f>IF(Tabelle1[[#This Row],[Unternehmen]]="","",A989+1)</f>
        <v/>
      </c>
      <c r="B99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0" s="15"/>
      <c r="D990" s="20"/>
      <c r="E990" s="54"/>
      <c r="F990" s="54"/>
      <c r="G990" s="20"/>
      <c r="H990" s="76"/>
      <c r="I990" s="54"/>
      <c r="J990" s="20" t="str">
        <f>IF(I990="","",IFERROR(VLOOKUP(I990,Gemeindeverzeichnis!$P$2:$Q$2188,2,FALSE),"Ort bitte manuell eintragen"))</f>
        <v/>
      </c>
      <c r="K990" s="15"/>
      <c r="L990" s="54"/>
      <c r="M990" s="54"/>
      <c r="N990" s="75"/>
      <c r="O990" s="54"/>
      <c r="P990" s="54" t="str">
        <f>IF(O990="","",IFERROR(VLOOKUP(O990,Gemeindeverzeichnis!$P$2:$Q$2188,2,FALSE),"Ort bitte manuell eintragen"))</f>
        <v/>
      </c>
      <c r="Q990" s="15"/>
      <c r="R990" s="20"/>
      <c r="S990" s="44"/>
      <c r="T990" s="20"/>
      <c r="U990" s="15"/>
      <c r="V990" s="55"/>
      <c r="W990" s="56"/>
      <c r="X990" s="56"/>
      <c r="Y990" s="15"/>
      <c r="Z990" s="57"/>
      <c r="AA990" s="15"/>
      <c r="AB990" s="58"/>
      <c r="AC990" s="54"/>
      <c r="AD990" s="15"/>
      <c r="AE990" s="20"/>
      <c r="AF990" s="20"/>
      <c r="AG990" s="16"/>
      <c r="AH990" s="59">
        <f t="shared" si="15"/>
        <v>1900</v>
      </c>
      <c r="AI990" s="59" t="str">
        <f>IF(Tabelle1[[#This Row],[Uhrzeit von]]="","",Tabelle1[[#This Row],[Uhrzeit bis]]-Tabelle1[[#This Row],[Uhrzeit von]])</f>
        <v/>
      </c>
    </row>
    <row r="991" spans="1:35" x14ac:dyDescent="0.25">
      <c r="A991" s="23" t="str">
        <f>IF(Tabelle1[[#This Row],[Unternehmen]]="","",A990+1)</f>
        <v/>
      </c>
      <c r="B99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1" s="15"/>
      <c r="D991" s="20"/>
      <c r="E991" s="54"/>
      <c r="F991" s="54"/>
      <c r="G991" s="20"/>
      <c r="H991" s="76"/>
      <c r="I991" s="54"/>
      <c r="J991" s="20" t="str">
        <f>IF(I991="","",IFERROR(VLOOKUP(I991,Gemeindeverzeichnis!$P$2:$Q$2188,2,FALSE),"Ort bitte manuell eintragen"))</f>
        <v/>
      </c>
      <c r="K991" s="15"/>
      <c r="L991" s="54"/>
      <c r="M991" s="54"/>
      <c r="N991" s="75"/>
      <c r="O991" s="54"/>
      <c r="P991" s="54" t="str">
        <f>IF(O991="","",IFERROR(VLOOKUP(O991,Gemeindeverzeichnis!$P$2:$Q$2188,2,FALSE),"Ort bitte manuell eintragen"))</f>
        <v/>
      </c>
      <c r="Q991" s="15"/>
      <c r="R991" s="20"/>
      <c r="S991" s="44"/>
      <c r="T991" s="20"/>
      <c r="U991" s="15"/>
      <c r="V991" s="55"/>
      <c r="W991" s="56"/>
      <c r="X991" s="56"/>
      <c r="Y991" s="15"/>
      <c r="Z991" s="57"/>
      <c r="AA991" s="15"/>
      <c r="AB991" s="58"/>
      <c r="AC991" s="54"/>
      <c r="AD991" s="15"/>
      <c r="AE991" s="20"/>
      <c r="AF991" s="20"/>
      <c r="AG991" s="16"/>
      <c r="AH991" s="59">
        <f t="shared" si="15"/>
        <v>1900</v>
      </c>
      <c r="AI991" s="59" t="str">
        <f>IF(Tabelle1[[#This Row],[Uhrzeit von]]="","",Tabelle1[[#This Row],[Uhrzeit bis]]-Tabelle1[[#This Row],[Uhrzeit von]])</f>
        <v/>
      </c>
    </row>
    <row r="992" spans="1:35" x14ac:dyDescent="0.25">
      <c r="A992" s="23" t="str">
        <f>IF(Tabelle1[[#This Row],[Unternehmen]]="","",A991+1)</f>
        <v/>
      </c>
      <c r="B99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2" s="15"/>
      <c r="D992" s="20"/>
      <c r="E992" s="54"/>
      <c r="F992" s="54"/>
      <c r="G992" s="20"/>
      <c r="H992" s="76"/>
      <c r="I992" s="54"/>
      <c r="J992" s="20" t="str">
        <f>IF(I992="","",IFERROR(VLOOKUP(I992,Gemeindeverzeichnis!$P$2:$Q$2188,2,FALSE),"Ort bitte manuell eintragen"))</f>
        <v/>
      </c>
      <c r="K992" s="15"/>
      <c r="L992" s="54"/>
      <c r="M992" s="54"/>
      <c r="N992" s="75"/>
      <c r="O992" s="54"/>
      <c r="P992" s="54" t="str">
        <f>IF(O992="","",IFERROR(VLOOKUP(O992,Gemeindeverzeichnis!$P$2:$Q$2188,2,FALSE),"Ort bitte manuell eintragen"))</f>
        <v/>
      </c>
      <c r="Q992" s="15"/>
      <c r="R992" s="20"/>
      <c r="S992" s="44"/>
      <c r="T992" s="20"/>
      <c r="U992" s="15"/>
      <c r="V992" s="55"/>
      <c r="W992" s="56"/>
      <c r="X992" s="56"/>
      <c r="Y992" s="15"/>
      <c r="Z992" s="57"/>
      <c r="AA992" s="15"/>
      <c r="AB992" s="58"/>
      <c r="AC992" s="54"/>
      <c r="AD992" s="15"/>
      <c r="AE992" s="20"/>
      <c r="AF992" s="20"/>
      <c r="AG992" s="16"/>
      <c r="AH992" s="59">
        <f t="shared" si="15"/>
        <v>1900</v>
      </c>
      <c r="AI992" s="59" t="str">
        <f>IF(Tabelle1[[#This Row],[Uhrzeit von]]="","",Tabelle1[[#This Row],[Uhrzeit bis]]-Tabelle1[[#This Row],[Uhrzeit von]])</f>
        <v/>
      </c>
    </row>
    <row r="993" spans="1:35" x14ac:dyDescent="0.25">
      <c r="A993" s="23" t="str">
        <f>IF(Tabelle1[[#This Row],[Unternehmen]]="","",A992+1)</f>
        <v/>
      </c>
      <c r="B99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3" s="15"/>
      <c r="D993" s="20"/>
      <c r="E993" s="54"/>
      <c r="F993" s="54"/>
      <c r="G993" s="20"/>
      <c r="H993" s="76"/>
      <c r="I993" s="54"/>
      <c r="J993" s="20" t="str">
        <f>IF(I993="","",IFERROR(VLOOKUP(I993,Gemeindeverzeichnis!$P$2:$Q$2188,2,FALSE),"Ort bitte manuell eintragen"))</f>
        <v/>
      </c>
      <c r="K993" s="15"/>
      <c r="L993" s="54"/>
      <c r="M993" s="54"/>
      <c r="N993" s="75"/>
      <c r="O993" s="54"/>
      <c r="P993" s="54" t="str">
        <f>IF(O993="","",IFERROR(VLOOKUP(O993,Gemeindeverzeichnis!$P$2:$Q$2188,2,FALSE),"Ort bitte manuell eintragen"))</f>
        <v/>
      </c>
      <c r="Q993" s="15"/>
      <c r="R993" s="20"/>
      <c r="S993" s="44"/>
      <c r="T993" s="20"/>
      <c r="U993" s="15"/>
      <c r="V993" s="55"/>
      <c r="W993" s="56"/>
      <c r="X993" s="56"/>
      <c r="Y993" s="15"/>
      <c r="Z993" s="57"/>
      <c r="AA993" s="15"/>
      <c r="AB993" s="58"/>
      <c r="AC993" s="54"/>
      <c r="AD993" s="15"/>
      <c r="AE993" s="20"/>
      <c r="AF993" s="20"/>
      <c r="AG993" s="16"/>
      <c r="AH993" s="59">
        <f t="shared" si="15"/>
        <v>1900</v>
      </c>
      <c r="AI993" s="59" t="str">
        <f>IF(Tabelle1[[#This Row],[Uhrzeit von]]="","",Tabelle1[[#This Row],[Uhrzeit bis]]-Tabelle1[[#This Row],[Uhrzeit von]])</f>
        <v/>
      </c>
    </row>
    <row r="994" spans="1:35" x14ac:dyDescent="0.25">
      <c r="A994" s="23" t="str">
        <f>IF(Tabelle1[[#This Row],[Unternehmen]]="","",A993+1)</f>
        <v/>
      </c>
      <c r="B99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4" s="15"/>
      <c r="D994" s="20"/>
      <c r="E994" s="54"/>
      <c r="F994" s="54"/>
      <c r="G994" s="20"/>
      <c r="H994" s="76"/>
      <c r="I994" s="54"/>
      <c r="J994" s="20" t="str">
        <f>IF(I994="","",IFERROR(VLOOKUP(I994,Gemeindeverzeichnis!$P$2:$Q$2188,2,FALSE),"Ort bitte manuell eintragen"))</f>
        <v/>
      </c>
      <c r="K994" s="15"/>
      <c r="L994" s="54"/>
      <c r="M994" s="54"/>
      <c r="N994" s="75"/>
      <c r="O994" s="54"/>
      <c r="P994" s="54" t="str">
        <f>IF(O994="","",IFERROR(VLOOKUP(O994,Gemeindeverzeichnis!$P$2:$Q$2188,2,FALSE),"Ort bitte manuell eintragen"))</f>
        <v/>
      </c>
      <c r="Q994" s="15"/>
      <c r="R994" s="20"/>
      <c r="S994" s="44"/>
      <c r="T994" s="20"/>
      <c r="U994" s="15"/>
      <c r="V994" s="55"/>
      <c r="W994" s="56"/>
      <c r="X994" s="56"/>
      <c r="Y994" s="15"/>
      <c r="Z994" s="57"/>
      <c r="AA994" s="15"/>
      <c r="AB994" s="58"/>
      <c r="AC994" s="54"/>
      <c r="AD994" s="15"/>
      <c r="AE994" s="20"/>
      <c r="AF994" s="20"/>
      <c r="AG994" s="16"/>
      <c r="AH994" s="59">
        <f t="shared" si="15"/>
        <v>1900</v>
      </c>
      <c r="AI994" s="59" t="str">
        <f>IF(Tabelle1[[#This Row],[Uhrzeit von]]="","",Tabelle1[[#This Row],[Uhrzeit bis]]-Tabelle1[[#This Row],[Uhrzeit von]])</f>
        <v/>
      </c>
    </row>
    <row r="995" spans="1:35" x14ac:dyDescent="0.25">
      <c r="A995" s="23" t="str">
        <f>IF(Tabelle1[[#This Row],[Unternehmen]]="","",A994+1)</f>
        <v/>
      </c>
      <c r="B99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5" s="15"/>
      <c r="D995" s="20"/>
      <c r="E995" s="54"/>
      <c r="F995" s="54"/>
      <c r="G995" s="20"/>
      <c r="H995" s="76"/>
      <c r="I995" s="54"/>
      <c r="J995" s="20" t="str">
        <f>IF(I995="","",IFERROR(VLOOKUP(I995,Gemeindeverzeichnis!$P$2:$Q$2188,2,FALSE),"Ort bitte manuell eintragen"))</f>
        <v/>
      </c>
      <c r="K995" s="15"/>
      <c r="L995" s="54"/>
      <c r="M995" s="54"/>
      <c r="N995" s="75"/>
      <c r="O995" s="54"/>
      <c r="P995" s="54" t="str">
        <f>IF(O995="","",IFERROR(VLOOKUP(O995,Gemeindeverzeichnis!$P$2:$Q$2188,2,FALSE),"Ort bitte manuell eintragen"))</f>
        <v/>
      </c>
      <c r="Q995" s="15"/>
      <c r="R995" s="20"/>
      <c r="S995" s="44"/>
      <c r="T995" s="20"/>
      <c r="U995" s="15"/>
      <c r="V995" s="55"/>
      <c r="W995" s="56"/>
      <c r="X995" s="56"/>
      <c r="Y995" s="15"/>
      <c r="Z995" s="57"/>
      <c r="AA995" s="15"/>
      <c r="AB995" s="58"/>
      <c r="AC995" s="54"/>
      <c r="AD995" s="15"/>
      <c r="AE995" s="20"/>
      <c r="AF995" s="20"/>
      <c r="AG995" s="16"/>
      <c r="AH995" s="59">
        <f t="shared" si="15"/>
        <v>1900</v>
      </c>
      <c r="AI995" s="59" t="str">
        <f>IF(Tabelle1[[#This Row],[Uhrzeit von]]="","",Tabelle1[[#This Row],[Uhrzeit bis]]-Tabelle1[[#This Row],[Uhrzeit von]])</f>
        <v/>
      </c>
    </row>
    <row r="996" spans="1:35" x14ac:dyDescent="0.25">
      <c r="A996" s="23" t="str">
        <f>IF(Tabelle1[[#This Row],[Unternehmen]]="","",A995+1)</f>
        <v/>
      </c>
      <c r="B99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6" s="15"/>
      <c r="D996" s="20"/>
      <c r="E996" s="54"/>
      <c r="F996" s="54"/>
      <c r="G996" s="20"/>
      <c r="H996" s="76"/>
      <c r="I996" s="54"/>
      <c r="J996" s="20" t="str">
        <f>IF(I996="","",IFERROR(VLOOKUP(I996,Gemeindeverzeichnis!$P$2:$Q$2188,2,FALSE),"Ort bitte manuell eintragen"))</f>
        <v/>
      </c>
      <c r="K996" s="15"/>
      <c r="L996" s="54"/>
      <c r="M996" s="54"/>
      <c r="N996" s="75"/>
      <c r="O996" s="54"/>
      <c r="P996" s="54" t="str">
        <f>IF(O996="","",IFERROR(VLOOKUP(O996,Gemeindeverzeichnis!$P$2:$Q$2188,2,FALSE),"Ort bitte manuell eintragen"))</f>
        <v/>
      </c>
      <c r="Q996" s="15"/>
      <c r="R996" s="20"/>
      <c r="S996" s="44"/>
      <c r="T996" s="20"/>
      <c r="U996" s="15"/>
      <c r="V996" s="55"/>
      <c r="W996" s="56"/>
      <c r="X996" s="56"/>
      <c r="Y996" s="15"/>
      <c r="Z996" s="57"/>
      <c r="AA996" s="15"/>
      <c r="AB996" s="58"/>
      <c r="AC996" s="54"/>
      <c r="AD996" s="15"/>
      <c r="AE996" s="20"/>
      <c r="AF996" s="20"/>
      <c r="AG996" s="16"/>
      <c r="AH996" s="59">
        <f t="shared" si="15"/>
        <v>1900</v>
      </c>
      <c r="AI996" s="59" t="str">
        <f>IF(Tabelle1[[#This Row],[Uhrzeit von]]="","",Tabelle1[[#This Row],[Uhrzeit bis]]-Tabelle1[[#This Row],[Uhrzeit von]])</f>
        <v/>
      </c>
    </row>
    <row r="997" spans="1:35" x14ac:dyDescent="0.25">
      <c r="A997" s="23" t="str">
        <f>IF(Tabelle1[[#This Row],[Unternehmen]]="","",A996+1)</f>
        <v/>
      </c>
      <c r="B99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7" s="15"/>
      <c r="D997" s="20"/>
      <c r="E997" s="54"/>
      <c r="F997" s="54"/>
      <c r="G997" s="20"/>
      <c r="H997" s="76"/>
      <c r="I997" s="54"/>
      <c r="J997" s="20" t="str">
        <f>IF(I997="","",IFERROR(VLOOKUP(I997,Gemeindeverzeichnis!$P$2:$Q$2188,2,FALSE),"Ort bitte manuell eintragen"))</f>
        <v/>
      </c>
      <c r="K997" s="15"/>
      <c r="L997" s="54"/>
      <c r="M997" s="54"/>
      <c r="N997" s="75"/>
      <c r="O997" s="54"/>
      <c r="P997" s="54" t="str">
        <f>IF(O997="","",IFERROR(VLOOKUP(O997,Gemeindeverzeichnis!$P$2:$Q$2188,2,FALSE),"Ort bitte manuell eintragen"))</f>
        <v/>
      </c>
      <c r="Q997" s="15"/>
      <c r="R997" s="20"/>
      <c r="S997" s="44"/>
      <c r="T997" s="20"/>
      <c r="U997" s="15"/>
      <c r="V997" s="55"/>
      <c r="W997" s="56"/>
      <c r="X997" s="56"/>
      <c r="Y997" s="15"/>
      <c r="Z997" s="57"/>
      <c r="AA997" s="15"/>
      <c r="AB997" s="58"/>
      <c r="AC997" s="54"/>
      <c r="AD997" s="15"/>
      <c r="AE997" s="20"/>
      <c r="AF997" s="20"/>
      <c r="AG997" s="16"/>
      <c r="AH997" s="59">
        <f t="shared" si="15"/>
        <v>1900</v>
      </c>
      <c r="AI997" s="59" t="str">
        <f>IF(Tabelle1[[#This Row],[Uhrzeit von]]="","",Tabelle1[[#This Row],[Uhrzeit bis]]-Tabelle1[[#This Row],[Uhrzeit von]])</f>
        <v/>
      </c>
    </row>
    <row r="998" spans="1:35" x14ac:dyDescent="0.25">
      <c r="A998" s="23" t="str">
        <f>IF(Tabelle1[[#This Row],[Unternehmen]]="","",A997+1)</f>
        <v/>
      </c>
      <c r="B99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8" s="15"/>
      <c r="D998" s="20"/>
      <c r="E998" s="54"/>
      <c r="F998" s="54"/>
      <c r="G998" s="20"/>
      <c r="H998" s="76"/>
      <c r="I998" s="54"/>
      <c r="J998" s="20" t="str">
        <f>IF(I998="","",IFERROR(VLOOKUP(I998,Gemeindeverzeichnis!$P$2:$Q$2188,2,FALSE),"Ort bitte manuell eintragen"))</f>
        <v/>
      </c>
      <c r="K998" s="15"/>
      <c r="L998" s="54"/>
      <c r="M998" s="54"/>
      <c r="N998" s="75"/>
      <c r="O998" s="54"/>
      <c r="P998" s="54" t="str">
        <f>IF(O998="","",IFERROR(VLOOKUP(O998,Gemeindeverzeichnis!$P$2:$Q$2188,2,FALSE),"Ort bitte manuell eintragen"))</f>
        <v/>
      </c>
      <c r="Q998" s="15"/>
      <c r="R998" s="20"/>
      <c r="S998" s="44"/>
      <c r="T998" s="20"/>
      <c r="U998" s="15"/>
      <c r="V998" s="55"/>
      <c r="W998" s="56"/>
      <c r="X998" s="56"/>
      <c r="Y998" s="15"/>
      <c r="Z998" s="57"/>
      <c r="AA998" s="15"/>
      <c r="AB998" s="58"/>
      <c r="AC998" s="54"/>
      <c r="AD998" s="15"/>
      <c r="AE998" s="20"/>
      <c r="AF998" s="20"/>
      <c r="AG998" s="16"/>
      <c r="AH998" s="59">
        <f t="shared" si="15"/>
        <v>1900</v>
      </c>
      <c r="AI998" s="59" t="str">
        <f>IF(Tabelle1[[#This Row],[Uhrzeit von]]="","",Tabelle1[[#This Row],[Uhrzeit bis]]-Tabelle1[[#This Row],[Uhrzeit von]])</f>
        <v/>
      </c>
    </row>
    <row r="999" spans="1:35" x14ac:dyDescent="0.25">
      <c r="A999" s="23" t="str">
        <f>IF(Tabelle1[[#This Row],[Unternehmen]]="","",A998+1)</f>
        <v/>
      </c>
      <c r="B99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999" s="15"/>
      <c r="D999" s="20"/>
      <c r="E999" s="54"/>
      <c r="F999" s="54"/>
      <c r="G999" s="20"/>
      <c r="H999" s="76"/>
      <c r="I999" s="54"/>
      <c r="J999" s="20" t="str">
        <f>IF(I999="","",IFERROR(VLOOKUP(I999,Gemeindeverzeichnis!$P$2:$Q$2188,2,FALSE),"Ort bitte manuell eintragen"))</f>
        <v/>
      </c>
      <c r="K999" s="15"/>
      <c r="L999" s="54"/>
      <c r="M999" s="54"/>
      <c r="N999" s="75"/>
      <c r="O999" s="54"/>
      <c r="P999" s="54" t="str">
        <f>IF(O999="","",IFERROR(VLOOKUP(O999,Gemeindeverzeichnis!$P$2:$Q$2188,2,FALSE),"Ort bitte manuell eintragen"))</f>
        <v/>
      </c>
      <c r="Q999" s="15"/>
      <c r="R999" s="20"/>
      <c r="S999" s="44"/>
      <c r="T999" s="20"/>
      <c r="U999" s="15"/>
      <c r="V999" s="55"/>
      <c r="W999" s="56"/>
      <c r="X999" s="56"/>
      <c r="Y999" s="15"/>
      <c r="Z999" s="57"/>
      <c r="AA999" s="15"/>
      <c r="AB999" s="58"/>
      <c r="AC999" s="54"/>
      <c r="AD999" s="15"/>
      <c r="AE999" s="20"/>
      <c r="AF999" s="20"/>
      <c r="AG999" s="16"/>
      <c r="AH999" s="59">
        <f t="shared" si="15"/>
        <v>1900</v>
      </c>
      <c r="AI999" s="59" t="str">
        <f>IF(Tabelle1[[#This Row],[Uhrzeit von]]="","",Tabelle1[[#This Row],[Uhrzeit bis]]-Tabelle1[[#This Row],[Uhrzeit von]])</f>
        <v/>
      </c>
    </row>
    <row r="1000" spans="1:35" x14ac:dyDescent="0.25">
      <c r="A1000" s="23" t="str">
        <f>IF(Tabelle1[[#This Row],[Unternehmen]]="","",A999+1)</f>
        <v/>
      </c>
      <c r="B1000"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0" s="15"/>
      <c r="D1000" s="20"/>
      <c r="E1000" s="54"/>
      <c r="F1000" s="54"/>
      <c r="G1000" s="20"/>
      <c r="H1000" s="76"/>
      <c r="I1000" s="54"/>
      <c r="J1000" s="20" t="str">
        <f>IF(I1000="","",IFERROR(VLOOKUP(I1000,Gemeindeverzeichnis!$P$2:$Q$2188,2,FALSE),"Ort bitte manuell eintragen"))</f>
        <v/>
      </c>
      <c r="K1000" s="15"/>
      <c r="L1000" s="54"/>
      <c r="M1000" s="54"/>
      <c r="N1000" s="75"/>
      <c r="O1000" s="54"/>
      <c r="P1000" s="54" t="str">
        <f>IF(O1000="","",IFERROR(VLOOKUP(O1000,Gemeindeverzeichnis!$P$2:$Q$2188,2,FALSE),"Ort bitte manuell eintragen"))</f>
        <v/>
      </c>
      <c r="Q1000" s="15"/>
      <c r="R1000" s="20"/>
      <c r="S1000" s="44"/>
      <c r="T1000" s="20"/>
      <c r="U1000" s="15"/>
      <c r="V1000" s="55"/>
      <c r="W1000" s="56"/>
      <c r="X1000" s="56"/>
      <c r="Y1000" s="15"/>
      <c r="Z1000" s="57"/>
      <c r="AA1000" s="15"/>
      <c r="AB1000" s="58"/>
      <c r="AC1000" s="54"/>
      <c r="AD1000" s="15"/>
      <c r="AE1000" s="20"/>
      <c r="AF1000" s="20"/>
      <c r="AG1000" s="16"/>
      <c r="AH1000" s="59">
        <f t="shared" si="15"/>
        <v>1900</v>
      </c>
      <c r="AI1000" s="59" t="str">
        <f>IF(Tabelle1[[#This Row],[Uhrzeit von]]="","",Tabelle1[[#This Row],[Uhrzeit bis]]-Tabelle1[[#This Row],[Uhrzeit von]])</f>
        <v/>
      </c>
    </row>
    <row r="1001" spans="1:35" x14ac:dyDescent="0.25">
      <c r="A1001" s="23" t="str">
        <f>IF(Tabelle1[[#This Row],[Unternehmen]]="","",A1000+1)</f>
        <v/>
      </c>
      <c r="B1001"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1" s="15"/>
      <c r="D1001" s="20"/>
      <c r="E1001" s="54"/>
      <c r="F1001" s="54"/>
      <c r="G1001" s="20"/>
      <c r="H1001" s="76"/>
      <c r="I1001" s="54"/>
      <c r="J1001" s="20" t="str">
        <f>IF(I1001="","",IFERROR(VLOOKUP(I1001,Gemeindeverzeichnis!$P$2:$Q$2188,2,FALSE),"Ort bitte manuell eintragen"))</f>
        <v/>
      </c>
      <c r="K1001" s="15"/>
      <c r="L1001" s="54"/>
      <c r="M1001" s="54"/>
      <c r="N1001" s="75"/>
      <c r="O1001" s="54"/>
      <c r="P1001" s="54" t="str">
        <f>IF(O1001="","",IFERROR(VLOOKUP(O1001,Gemeindeverzeichnis!$P$2:$Q$2188,2,FALSE),"Ort bitte manuell eintragen"))</f>
        <v/>
      </c>
      <c r="Q1001" s="15"/>
      <c r="R1001" s="20"/>
      <c r="S1001" s="44"/>
      <c r="T1001" s="20"/>
      <c r="U1001" s="15"/>
      <c r="V1001" s="55"/>
      <c r="W1001" s="56"/>
      <c r="X1001" s="56"/>
      <c r="Y1001" s="15"/>
      <c r="Z1001" s="57"/>
      <c r="AA1001" s="15"/>
      <c r="AB1001" s="58"/>
      <c r="AC1001" s="54"/>
      <c r="AD1001" s="15"/>
      <c r="AE1001" s="20"/>
      <c r="AF1001" s="20"/>
      <c r="AG1001" s="16"/>
      <c r="AH1001" s="59">
        <f t="shared" si="15"/>
        <v>1900</v>
      </c>
      <c r="AI1001" s="59" t="str">
        <f>IF(Tabelle1[[#This Row],[Uhrzeit von]]="","",Tabelle1[[#This Row],[Uhrzeit bis]]-Tabelle1[[#This Row],[Uhrzeit von]])</f>
        <v/>
      </c>
    </row>
    <row r="1002" spans="1:35" x14ac:dyDescent="0.25">
      <c r="A1002" s="23" t="str">
        <f>IF(Tabelle1[[#This Row],[Unternehmen]]="","",A1001+1)</f>
        <v/>
      </c>
      <c r="B1002"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2" s="15"/>
      <c r="D1002" s="20"/>
      <c r="E1002" s="54"/>
      <c r="F1002" s="54"/>
      <c r="G1002" s="20"/>
      <c r="H1002" s="76"/>
      <c r="I1002" s="54"/>
      <c r="J1002" s="20" t="str">
        <f>IF(I1002="","",IFERROR(VLOOKUP(I1002,Gemeindeverzeichnis!$P$2:$Q$2188,2,FALSE),"Ort bitte manuell eintragen"))</f>
        <v/>
      </c>
      <c r="K1002" s="15"/>
      <c r="L1002" s="54"/>
      <c r="M1002" s="54"/>
      <c r="N1002" s="75"/>
      <c r="O1002" s="54"/>
      <c r="P1002" s="54" t="str">
        <f>IF(O1002="","",IFERROR(VLOOKUP(O1002,Gemeindeverzeichnis!$P$2:$Q$2188,2,FALSE),"Ort bitte manuell eintragen"))</f>
        <v/>
      </c>
      <c r="Q1002" s="15"/>
      <c r="R1002" s="20"/>
      <c r="S1002" s="44"/>
      <c r="T1002" s="20"/>
      <c r="U1002" s="15"/>
      <c r="V1002" s="55"/>
      <c r="W1002" s="56"/>
      <c r="X1002" s="56"/>
      <c r="Y1002" s="15"/>
      <c r="Z1002" s="57"/>
      <c r="AA1002" s="15"/>
      <c r="AB1002" s="58"/>
      <c r="AC1002" s="54"/>
      <c r="AD1002" s="15"/>
      <c r="AE1002" s="20"/>
      <c r="AF1002" s="20"/>
      <c r="AG1002" s="16"/>
      <c r="AH1002" s="59">
        <f t="shared" si="15"/>
        <v>1900</v>
      </c>
      <c r="AI1002" s="59" t="str">
        <f>IF(Tabelle1[[#This Row],[Uhrzeit von]]="","",Tabelle1[[#This Row],[Uhrzeit bis]]-Tabelle1[[#This Row],[Uhrzeit von]])</f>
        <v/>
      </c>
    </row>
    <row r="1003" spans="1:35" x14ac:dyDescent="0.25">
      <c r="A1003" s="23" t="str">
        <f>IF(Tabelle1[[#This Row],[Unternehmen]]="","",A1002+1)</f>
        <v/>
      </c>
      <c r="B1003"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3" s="15"/>
      <c r="D1003" s="20"/>
      <c r="E1003" s="54"/>
      <c r="F1003" s="54"/>
      <c r="G1003" s="20"/>
      <c r="H1003" s="76"/>
      <c r="I1003" s="54"/>
      <c r="J1003" s="20" t="str">
        <f>IF(I1003="","",IFERROR(VLOOKUP(I1003,Gemeindeverzeichnis!$P$2:$Q$2188,2,FALSE),"Ort bitte manuell eintragen"))</f>
        <v/>
      </c>
      <c r="K1003" s="15"/>
      <c r="L1003" s="54"/>
      <c r="M1003" s="54"/>
      <c r="N1003" s="75"/>
      <c r="O1003" s="54"/>
      <c r="P1003" s="54" t="str">
        <f>IF(O1003="","",IFERROR(VLOOKUP(O1003,Gemeindeverzeichnis!$P$2:$Q$2188,2,FALSE),"Ort bitte manuell eintragen"))</f>
        <v/>
      </c>
      <c r="Q1003" s="15"/>
      <c r="R1003" s="20"/>
      <c r="S1003" s="44"/>
      <c r="T1003" s="20"/>
      <c r="U1003" s="15"/>
      <c r="V1003" s="55"/>
      <c r="W1003" s="56"/>
      <c r="X1003" s="56"/>
      <c r="Y1003" s="15"/>
      <c r="Z1003" s="57"/>
      <c r="AA1003" s="15"/>
      <c r="AB1003" s="58"/>
      <c r="AC1003" s="54"/>
      <c r="AD1003" s="15"/>
      <c r="AE1003" s="20"/>
      <c r="AF1003" s="20"/>
      <c r="AG1003" s="16"/>
      <c r="AH1003" s="59">
        <f t="shared" si="15"/>
        <v>1900</v>
      </c>
      <c r="AI1003" s="59" t="str">
        <f>IF(Tabelle1[[#This Row],[Uhrzeit von]]="","",Tabelle1[[#This Row],[Uhrzeit bis]]-Tabelle1[[#This Row],[Uhrzeit von]])</f>
        <v/>
      </c>
    </row>
    <row r="1004" spans="1:35" x14ac:dyDescent="0.25">
      <c r="A1004" s="23" t="str">
        <f>IF(Tabelle1[[#This Row],[Unternehmen]]="","",A1003+1)</f>
        <v/>
      </c>
      <c r="B1004"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4" s="15"/>
      <c r="D1004" s="20"/>
      <c r="E1004" s="54"/>
      <c r="F1004" s="54"/>
      <c r="G1004" s="20"/>
      <c r="H1004" s="76"/>
      <c r="I1004" s="54"/>
      <c r="J1004" s="20" t="str">
        <f>IF(I1004="","",IFERROR(VLOOKUP(I1004,Gemeindeverzeichnis!$P$2:$Q$2188,2,FALSE),"Ort bitte manuell eintragen"))</f>
        <v/>
      </c>
      <c r="K1004" s="15"/>
      <c r="L1004" s="54"/>
      <c r="M1004" s="54"/>
      <c r="N1004" s="75"/>
      <c r="O1004" s="54"/>
      <c r="P1004" s="54" t="str">
        <f>IF(O1004="","",IFERROR(VLOOKUP(O1004,Gemeindeverzeichnis!$P$2:$Q$2188,2,FALSE),"Ort bitte manuell eintragen"))</f>
        <v/>
      </c>
      <c r="Q1004" s="15"/>
      <c r="R1004" s="20"/>
      <c r="S1004" s="44"/>
      <c r="T1004" s="20"/>
      <c r="U1004" s="15"/>
      <c r="V1004" s="55"/>
      <c r="W1004" s="56"/>
      <c r="X1004" s="56"/>
      <c r="Y1004" s="15"/>
      <c r="Z1004" s="57"/>
      <c r="AA1004" s="15"/>
      <c r="AB1004" s="58"/>
      <c r="AC1004" s="54"/>
      <c r="AD1004" s="15"/>
      <c r="AE1004" s="20"/>
      <c r="AF1004" s="20"/>
      <c r="AG1004" s="16"/>
      <c r="AH1004" s="59">
        <f t="shared" si="15"/>
        <v>1900</v>
      </c>
      <c r="AI1004" s="59" t="str">
        <f>IF(Tabelle1[[#This Row],[Uhrzeit von]]="","",Tabelle1[[#This Row],[Uhrzeit bis]]-Tabelle1[[#This Row],[Uhrzeit von]])</f>
        <v/>
      </c>
    </row>
    <row r="1005" spans="1:35" x14ac:dyDescent="0.25">
      <c r="A1005" s="23" t="str">
        <f>IF(Tabelle1[[#This Row],[Unternehmen]]="","",A1004+1)</f>
        <v/>
      </c>
      <c r="B1005"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5" s="15"/>
      <c r="D1005" s="20"/>
      <c r="E1005" s="54"/>
      <c r="F1005" s="54"/>
      <c r="G1005" s="20"/>
      <c r="H1005" s="76"/>
      <c r="I1005" s="54"/>
      <c r="J1005" s="20" t="str">
        <f>IF(I1005="","",IFERROR(VLOOKUP(I1005,Gemeindeverzeichnis!$P$2:$Q$2188,2,FALSE),"Ort bitte manuell eintragen"))</f>
        <v/>
      </c>
      <c r="K1005" s="15"/>
      <c r="L1005" s="54"/>
      <c r="M1005" s="54"/>
      <c r="N1005" s="75"/>
      <c r="O1005" s="54"/>
      <c r="P1005" s="54" t="str">
        <f>IF(O1005="","",IFERROR(VLOOKUP(O1005,Gemeindeverzeichnis!$P$2:$Q$2188,2,FALSE),"Ort bitte manuell eintragen"))</f>
        <v/>
      </c>
      <c r="Q1005" s="15"/>
      <c r="R1005" s="20"/>
      <c r="S1005" s="44"/>
      <c r="T1005" s="20"/>
      <c r="U1005" s="15"/>
      <c r="V1005" s="55"/>
      <c r="W1005" s="56"/>
      <c r="X1005" s="56"/>
      <c r="Y1005" s="15"/>
      <c r="Z1005" s="57"/>
      <c r="AA1005" s="15"/>
      <c r="AB1005" s="58"/>
      <c r="AC1005" s="54"/>
      <c r="AD1005" s="15"/>
      <c r="AE1005" s="20"/>
      <c r="AF1005" s="20"/>
      <c r="AG1005" s="16"/>
      <c r="AH1005" s="59">
        <f t="shared" si="15"/>
        <v>1900</v>
      </c>
      <c r="AI1005" s="59" t="str">
        <f>IF(Tabelle1[[#This Row],[Uhrzeit von]]="","",Tabelle1[[#This Row],[Uhrzeit bis]]-Tabelle1[[#This Row],[Uhrzeit von]])</f>
        <v/>
      </c>
    </row>
    <row r="1006" spans="1:35" x14ac:dyDescent="0.25">
      <c r="A1006" s="23" t="str">
        <f>IF(Tabelle1[[#This Row],[Unternehmen]]="","",A1005+1)</f>
        <v/>
      </c>
      <c r="B1006"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6" s="15"/>
      <c r="D1006" s="20"/>
      <c r="E1006" s="54"/>
      <c r="F1006" s="54"/>
      <c r="G1006" s="20"/>
      <c r="H1006" s="76"/>
      <c r="I1006" s="54"/>
      <c r="J1006" s="20" t="str">
        <f>IF(I1006="","",IFERROR(VLOOKUP(I1006,Gemeindeverzeichnis!$P$2:$Q$2188,2,FALSE),"Ort bitte manuell eintragen"))</f>
        <v/>
      </c>
      <c r="K1006" s="15"/>
      <c r="L1006" s="54"/>
      <c r="M1006" s="54"/>
      <c r="N1006" s="75"/>
      <c r="O1006" s="54"/>
      <c r="P1006" s="54" t="str">
        <f>IF(O1006="","",IFERROR(VLOOKUP(O1006,Gemeindeverzeichnis!$P$2:$Q$2188,2,FALSE),"Ort bitte manuell eintragen"))</f>
        <v/>
      </c>
      <c r="Q1006" s="15"/>
      <c r="R1006" s="20"/>
      <c r="S1006" s="44"/>
      <c r="T1006" s="20"/>
      <c r="U1006" s="15"/>
      <c r="V1006" s="55"/>
      <c r="W1006" s="56"/>
      <c r="X1006" s="56"/>
      <c r="Y1006" s="15"/>
      <c r="Z1006" s="57"/>
      <c r="AA1006" s="15"/>
      <c r="AB1006" s="58"/>
      <c r="AC1006" s="54"/>
      <c r="AD1006" s="15"/>
      <c r="AE1006" s="20"/>
      <c r="AF1006" s="20"/>
      <c r="AG1006" s="16"/>
      <c r="AH1006" s="59">
        <f t="shared" si="15"/>
        <v>1900</v>
      </c>
      <c r="AI1006" s="59" t="str">
        <f>IF(Tabelle1[[#This Row],[Uhrzeit von]]="","",Tabelle1[[#This Row],[Uhrzeit bis]]-Tabelle1[[#This Row],[Uhrzeit von]])</f>
        <v/>
      </c>
    </row>
    <row r="1007" spans="1:35" x14ac:dyDescent="0.25">
      <c r="A1007" s="23" t="str">
        <f>IF(Tabelle1[[#This Row],[Unternehmen]]="","",A1006+1)</f>
        <v/>
      </c>
      <c r="B1007"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7" s="15"/>
      <c r="D1007" s="20"/>
      <c r="E1007" s="54"/>
      <c r="F1007" s="54"/>
      <c r="G1007" s="20"/>
      <c r="H1007" s="76"/>
      <c r="I1007" s="54"/>
      <c r="J1007" s="20" t="str">
        <f>IF(I1007="","",IFERROR(VLOOKUP(I1007,Gemeindeverzeichnis!$P$2:$Q$2188,2,FALSE),"Ort bitte manuell eintragen"))</f>
        <v/>
      </c>
      <c r="K1007" s="15"/>
      <c r="L1007" s="54"/>
      <c r="M1007" s="54"/>
      <c r="N1007" s="75"/>
      <c r="O1007" s="54"/>
      <c r="P1007" s="54" t="str">
        <f>IF(O1007="","",IFERROR(VLOOKUP(O1007,Gemeindeverzeichnis!$P$2:$Q$2188,2,FALSE),"Ort bitte manuell eintragen"))</f>
        <v/>
      </c>
      <c r="Q1007" s="15"/>
      <c r="R1007" s="20"/>
      <c r="S1007" s="44"/>
      <c r="T1007" s="20"/>
      <c r="U1007" s="15"/>
      <c r="V1007" s="55"/>
      <c r="W1007" s="56"/>
      <c r="X1007" s="56"/>
      <c r="Y1007" s="15"/>
      <c r="Z1007" s="57"/>
      <c r="AA1007" s="15"/>
      <c r="AB1007" s="58"/>
      <c r="AC1007" s="54"/>
      <c r="AD1007" s="15"/>
      <c r="AE1007" s="20"/>
      <c r="AF1007" s="20"/>
      <c r="AG1007" s="16"/>
      <c r="AH1007" s="59">
        <f t="shared" si="15"/>
        <v>1900</v>
      </c>
      <c r="AI1007" s="59" t="str">
        <f>IF(Tabelle1[[#This Row],[Uhrzeit von]]="","",Tabelle1[[#This Row],[Uhrzeit bis]]-Tabelle1[[#This Row],[Uhrzeit von]])</f>
        <v/>
      </c>
    </row>
    <row r="1008" spans="1:35" x14ac:dyDescent="0.25">
      <c r="A1008" s="23" t="str">
        <f>IF(Tabelle1[[#This Row],[Unternehmen]]="","",A1007+1)</f>
        <v/>
      </c>
      <c r="B1008"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8" s="15"/>
      <c r="D1008" s="20"/>
      <c r="E1008" s="54"/>
      <c r="F1008" s="54"/>
      <c r="G1008" s="20"/>
      <c r="H1008" s="76"/>
      <c r="I1008" s="54"/>
      <c r="J1008" s="20" t="str">
        <f>IF(I1008="","",IFERROR(VLOOKUP(I1008,Gemeindeverzeichnis!$P$2:$Q$2188,2,FALSE),"Ort bitte manuell eintragen"))</f>
        <v/>
      </c>
      <c r="K1008" s="15"/>
      <c r="L1008" s="54"/>
      <c r="M1008" s="54"/>
      <c r="N1008" s="75"/>
      <c r="O1008" s="54"/>
      <c r="P1008" s="54" t="str">
        <f>IF(O1008="","",IFERROR(VLOOKUP(O1008,Gemeindeverzeichnis!$P$2:$Q$2188,2,FALSE),"Ort bitte manuell eintragen"))</f>
        <v/>
      </c>
      <c r="Q1008" s="15"/>
      <c r="R1008" s="20"/>
      <c r="S1008" s="44"/>
      <c r="T1008" s="20"/>
      <c r="U1008" s="15"/>
      <c r="V1008" s="55"/>
      <c r="W1008" s="56"/>
      <c r="X1008" s="56"/>
      <c r="Y1008" s="15"/>
      <c r="Z1008" s="57"/>
      <c r="AA1008" s="15"/>
      <c r="AB1008" s="58"/>
      <c r="AC1008" s="54"/>
      <c r="AD1008" s="15"/>
      <c r="AE1008" s="20"/>
      <c r="AF1008" s="20"/>
      <c r="AG1008" s="16"/>
      <c r="AH1008" s="59">
        <f t="shared" si="15"/>
        <v>1900</v>
      </c>
      <c r="AI1008" s="59" t="str">
        <f>IF(Tabelle1[[#This Row],[Uhrzeit von]]="","",Tabelle1[[#This Row],[Uhrzeit bis]]-Tabelle1[[#This Row],[Uhrzeit von]])</f>
        <v/>
      </c>
    </row>
    <row r="1009" spans="1:35" x14ac:dyDescent="0.25">
      <c r="A1009" s="23" t="str">
        <f>IF(Tabelle1[[#This Row],[Unternehmen]]="","",A1008+1)</f>
        <v/>
      </c>
      <c r="B1009" s="51"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09" s="15"/>
      <c r="D1009" s="20"/>
      <c r="E1009" s="54"/>
      <c r="F1009" s="54"/>
      <c r="G1009" s="20"/>
      <c r="H1009" s="76"/>
      <c r="I1009" s="54"/>
      <c r="J1009" s="20" t="str">
        <f>IF(I1009="","",IFERROR(VLOOKUP(I1009,Gemeindeverzeichnis!$P$2:$Q$2188,2,FALSE),"Ort bitte manuell eintragen"))</f>
        <v/>
      </c>
      <c r="K1009" s="15"/>
      <c r="L1009" s="54"/>
      <c r="M1009" s="54"/>
      <c r="N1009" s="75"/>
      <c r="O1009" s="54"/>
      <c r="P1009" s="54" t="str">
        <f>IF(O1009="","",IFERROR(VLOOKUP(O1009,Gemeindeverzeichnis!$P$2:$Q$2188,2,FALSE),"Ort bitte manuell eintragen"))</f>
        <v/>
      </c>
      <c r="Q1009" s="15"/>
      <c r="R1009" s="20"/>
      <c r="S1009" s="44"/>
      <c r="T1009" s="20"/>
      <c r="U1009" s="15"/>
      <c r="V1009" s="55"/>
      <c r="W1009" s="56"/>
      <c r="X1009" s="56"/>
      <c r="Y1009" s="15"/>
      <c r="Z1009" s="57"/>
      <c r="AA1009" s="15"/>
      <c r="AB1009" s="58"/>
      <c r="AC1009" s="54"/>
      <c r="AD1009" s="15"/>
      <c r="AE1009" s="20"/>
      <c r="AF1009" s="20"/>
      <c r="AG1009" s="16"/>
      <c r="AH1009" s="59">
        <f t="shared" si="15"/>
        <v>1900</v>
      </c>
      <c r="AI1009" s="59" t="str">
        <f>IF(Tabelle1[[#This Row],[Uhrzeit von]]="","",Tabelle1[[#This Row],[Uhrzeit bis]]-Tabelle1[[#This Row],[Uhrzeit von]])</f>
        <v/>
      </c>
    </row>
    <row r="1010" spans="1:35" ht="15.75" thickBot="1" x14ac:dyDescent="0.3">
      <c r="A1010" s="48" t="str">
        <f>IF(Tabelle1[[#This Row],[Unternehmen]]="","",A1009+1)</f>
        <v/>
      </c>
      <c r="B1010" s="52" t="str">
        <f>IF(Tabelle1[[#This Row],['#]]="","",IF(OR(ISBLANK(Tabelle1[[#This Row],[betrieblicher Schwerpunkt]]),ISBLANK(Tabelle1[[#This Row],[PLZ]]),ISBLANK(Tabelle1[[#This Row],[Name der Verkaufsstelle]]),ISBLANK(Tabelle1[[#This Row],[Straße ]]),ISBLANK(Tabelle1[[#This Row],[Hausnummer ]]),ISBLANK(Tabelle1[[#This Row],[PLZ ]]),ISBLANK(Tabelle1[[#This Row],[Datum]]),ISBLANK(Tabelle1[[#This Row],[Uhrzeit von]]),ISBLANK(Tabelle1[[#This Row],[Uhrzeit bis]]),ISBLANK(Tabelle1[[#This Row],[bisherige verkaufsoffene Nächte]]),ISBLANK(Tabelle1[[#This Row],[Anzeigedatum]]),ISBLANK(Tabelle1[[#This Row],[Form der Anzeige]])),0,1))</f>
        <v/>
      </c>
      <c r="C1010" s="17"/>
      <c r="D1010" s="22"/>
      <c r="E1010" s="54"/>
      <c r="F1010" s="54"/>
      <c r="G1010" s="22"/>
      <c r="H1010" s="77"/>
      <c r="I1010" s="54"/>
      <c r="J1010" s="22" t="str">
        <f>IF(I1010="","",IFERROR(VLOOKUP(I1010,Gemeindeverzeichnis!$P$2:$Q$2188,2,FALSE),"Ort bitte manuell eintragen"))</f>
        <v/>
      </c>
      <c r="K1010" s="17"/>
      <c r="L1010" s="54"/>
      <c r="M1010" s="54"/>
      <c r="N1010" s="75"/>
      <c r="O1010" s="54"/>
      <c r="P1010" s="54" t="str">
        <f>IF(O1010="","",IFERROR(VLOOKUP(O1010,Gemeindeverzeichnis!$P$2:$Q$2188,2,FALSE),"Ort bitte manuell eintragen"))</f>
        <v/>
      </c>
      <c r="Q1010" s="17"/>
      <c r="R1010" s="22"/>
      <c r="S1010" s="45"/>
      <c r="T1010" s="22"/>
      <c r="U1010" s="17"/>
      <c r="V1010" s="55"/>
      <c r="W1010" s="56"/>
      <c r="X1010" s="56"/>
      <c r="Y1010" s="15"/>
      <c r="Z1010" s="57"/>
      <c r="AA1010" s="15"/>
      <c r="AB1010" s="58"/>
      <c r="AC1010" s="54"/>
      <c r="AD1010" s="17"/>
      <c r="AE1010" s="22"/>
      <c r="AF1010" s="22"/>
      <c r="AG1010" s="18"/>
      <c r="AH1010" s="59">
        <f t="shared" si="15"/>
        <v>1900</v>
      </c>
      <c r="AI1010" s="59" t="str">
        <f>IF(Tabelle1[[#This Row],[Uhrzeit von]]="","",Tabelle1[[#This Row],[Uhrzeit bis]]-Tabelle1[[#This Row],[Uhrzeit von]])</f>
        <v/>
      </c>
    </row>
  </sheetData>
  <sheetProtection algorithmName="SHA-512" hashValue="EHrZv1Aap5tm/7ha6ZzKdtU0QYgskxPvqRo4XrjbkFtK5PmjY7YyozygkFILyRiPxwU/Pyh1c5N2rHcjfH+Bsg==" saltValue="+Zh9oAZEtC6YjIvhwISSJA==" spinCount="100000" sheet="1" objects="1" scenarios="1" sort="0" autoFilter="0"/>
  <mergeCells count="25">
    <mergeCell ref="L5:M5"/>
    <mergeCell ref="L6:M6"/>
    <mergeCell ref="L7:M7"/>
    <mergeCell ref="AE9:AF9"/>
    <mergeCell ref="J2:K2"/>
    <mergeCell ref="J4:K4"/>
    <mergeCell ref="J5:K5"/>
    <mergeCell ref="J6:K6"/>
    <mergeCell ref="J7:K7"/>
    <mergeCell ref="A1:F1"/>
    <mergeCell ref="S2:Z2"/>
    <mergeCell ref="N2:P2"/>
    <mergeCell ref="G2:I2"/>
    <mergeCell ref="D9:J9"/>
    <mergeCell ref="L9:P9"/>
    <mergeCell ref="R9:T9"/>
    <mergeCell ref="V9:AC9"/>
    <mergeCell ref="B2:C2"/>
    <mergeCell ref="H4:I4"/>
    <mergeCell ref="H5:I5"/>
    <mergeCell ref="D4:F4"/>
    <mergeCell ref="D5:F7"/>
    <mergeCell ref="H6:I6"/>
    <mergeCell ref="H7:I7"/>
    <mergeCell ref="L4:M4"/>
  </mergeCells>
  <phoneticPr fontId="6" type="noConversion"/>
  <conditionalFormatting sqref="B11">
    <cfRule type="cellIs" dxfId="13" priority="19" operator="equal">
      <formula>"Ort bitte manuell eintragen"</formula>
    </cfRule>
  </conditionalFormatting>
  <conditionalFormatting sqref="E11:E1010">
    <cfRule type="expression" dxfId="12" priority="15">
      <formula>AND(NOT(A11=""),ISBLANK(E11))</formula>
    </cfRule>
  </conditionalFormatting>
  <conditionalFormatting sqref="I11:I1010">
    <cfRule type="expression" dxfId="11" priority="11">
      <formula>AND(NOT(A11=""),ISBLANK(I11))</formula>
    </cfRule>
  </conditionalFormatting>
  <conditionalFormatting sqref="J11:J1010">
    <cfRule type="cellIs" dxfId="10" priority="18" operator="equal">
      <formula>"Ort bitte manuell eintragen"</formula>
    </cfRule>
  </conditionalFormatting>
  <conditionalFormatting sqref="L11:L1010">
    <cfRule type="expression" dxfId="9" priority="10">
      <formula>AND(NOT(A11=""),ISBLANK(L11))</formula>
    </cfRule>
  </conditionalFormatting>
  <conditionalFormatting sqref="M11:M1010">
    <cfRule type="expression" dxfId="8" priority="9">
      <formula>AND(NOT(A11=""),ISBLANK(M11))</formula>
    </cfRule>
  </conditionalFormatting>
  <conditionalFormatting sqref="N11:N1010">
    <cfRule type="expression" dxfId="7" priority="8">
      <formula>AND(NOT(A11=""),ISBLANK(N11))</formula>
    </cfRule>
  </conditionalFormatting>
  <conditionalFormatting sqref="O11:O1010">
    <cfRule type="expression" dxfId="6" priority="7">
      <formula>AND(NOT(A11=""),ISBLANK(O11))</formula>
    </cfRule>
  </conditionalFormatting>
  <conditionalFormatting sqref="V11:V1010">
    <cfRule type="expression" dxfId="5" priority="6">
      <formula>AND(NOT(A11=""),ISBLANK(V11))</formula>
    </cfRule>
  </conditionalFormatting>
  <conditionalFormatting sqref="W11:W1010">
    <cfRule type="expression" dxfId="4" priority="5">
      <formula>AND(NOT(A11=""),ISBLANK(W11))</formula>
    </cfRule>
  </conditionalFormatting>
  <conditionalFormatting sqref="X11:X1010">
    <cfRule type="expression" dxfId="3" priority="4">
      <formula>AND(NOT(A11=""),ISBLANK(X11))</formula>
    </cfRule>
  </conditionalFormatting>
  <conditionalFormatting sqref="Z11:Z1010">
    <cfRule type="expression" dxfId="2" priority="3">
      <formula>AND(NOT(A11=""),ISBLANK(Z11))</formula>
    </cfRule>
  </conditionalFormatting>
  <conditionalFormatting sqref="AB11:AB1010">
    <cfRule type="expression" dxfId="1" priority="2">
      <formula>AND(NOT(A11=""),ISBLANK(AB11))</formula>
    </cfRule>
  </conditionalFormatting>
  <conditionalFormatting sqref="AC11:AC1010">
    <cfRule type="expression" dxfId="0" priority="1">
      <formula>AND(NOT(A11=""),ISBLANK(AC11))</formula>
    </cfRule>
  </conditionalFormatting>
  <dataValidations count="7">
    <dataValidation type="date" operator="greaterThan" allowBlank="1" showInputMessage="1" showErrorMessage="1" sqref="AB9 V1:V1048576 AB11:AB1048576" xr:uid="{5B9D6335-6705-4790-84E3-8C742B1F0C7F}">
      <formula1>45869</formula1>
    </dataValidation>
    <dataValidation operator="greaterThan" allowBlank="1" showInputMessage="1" showErrorMessage="1" sqref="AB1:AB8 AB10" xr:uid="{959047BC-B594-4340-8F0B-AD67297930D9}"/>
    <dataValidation type="whole" allowBlank="1" showInputMessage="1" showErrorMessage="1" sqref="O1011:O1048576 I1011:I1048576 O1:O9 I1 I8:I9" xr:uid="{24B2E6AD-18DE-48AD-8758-2A26B5CD60AB}">
      <formula1>80331</formula1>
      <formula2>89999</formula2>
    </dataValidation>
    <dataValidation type="whole" errorStyle="warning" operator="lessThan" allowBlank="1" showInputMessage="1" showErrorMessage="1" errorTitle="PLZ falsch" error="die PLZ liegt nicht im gültigen Zahlenbereich für Bayern._x000a__x000a_Bitte PLZ prüfen, diese muss für Bayern zwischen 80331 und 89999 liegen." sqref="I11:I1010 O11:O1010" xr:uid="{4C6DCAB9-331C-41D7-8A95-2CBE0C7A45CD}">
      <formula1>99999</formula1>
    </dataValidation>
    <dataValidation type="textLength" errorStyle="warning" operator="greaterThan" showInputMessage="1" showErrorMessage="1" errorTitle="Pflichtfeld" sqref="L11:M11" xr:uid="{9106DD02-A894-45A5-B55F-C724D0E69169}">
      <formula1>0</formula1>
    </dataValidation>
    <dataValidation errorStyle="warning" showInputMessage="1" showErrorMessage="1" errorTitle="Pflichtfeld" sqref="F11:F1010" xr:uid="{D0DC7B0C-6ABF-4EE7-8404-80A4F49AE2CF}"/>
    <dataValidation type="whole" allowBlank="1" showInputMessage="1" showErrorMessage="1" error="Nach dem neuen Bayerischen Ladenschlussgesetz (BayLadSchlG) sind bis zu acht werktägliche gemeindeweite Verkaufsnächte möglich." sqref="L5:L7" xr:uid="{90219665-4C79-4B2A-9B87-A7B8F98536B8}">
      <formula1>0</formula1>
      <formula2>8</formula2>
    </dataValidation>
  </dataValidations>
  <pageMargins left="0.7" right="0.7" top="0.78740157499999996" bottom="0.78740157499999996" header="0.3" footer="0.3"/>
  <legacy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17" id="{0C556037-E813-46D9-BAF7-6243706AA818}">
            <x14:iconSet iconSet="3Symbols" showValue="0" custom="1">
              <x14:cfvo type="percent">
                <xm:f>0</xm:f>
              </x14:cfvo>
              <x14:cfvo type="num">
                <xm:f>0</xm:f>
              </x14:cfvo>
              <x14:cfvo type="num">
                <xm:f>1</xm:f>
              </x14:cfvo>
              <x14:cfIcon iconSet="NoIcons" iconId="0"/>
              <x14:cfIcon iconSet="3Symbols" iconId="0"/>
              <x14:cfIcon iconSet="3Symbols" iconId="2"/>
            </x14:iconSet>
          </x14:cfRule>
          <xm:sqref>B11:B1010</xm:sqref>
        </x14:conditionalFormatting>
      </x14:conditionalFormattings>
    </ext>
    <ext xmlns:x14="http://schemas.microsoft.com/office/spreadsheetml/2009/9/main" uri="{CCE6A557-97BC-4b89-ADB6-D9C93CAAB3DF}">
      <x14:dataValidations xmlns:xm="http://schemas.microsoft.com/office/excel/2006/main" count="6">
        <x14:dataValidation type="list" allowBlank="1" xr:uid="{C429240B-1E50-4F54-93F2-403C940BA23D}">
          <x14:formula1>
            <xm:f>_xlfn.ANCHORARRAY(Gemeindeverzeichnis!$N$2)</xm:f>
          </x14:formula1>
          <xm:sqref>G2 H8</xm:sqref>
        </x14:dataValidation>
        <x14:dataValidation type="list" allowBlank="1" showInputMessage="1" showErrorMessage="1" xr:uid="{285E62C2-1F4D-430F-8A34-EED7409FB7F3}">
          <x14:formula1>
            <xm:f>Auswahlfelder!$F$2:$F$7</xm:f>
          </x14:formula1>
          <xm:sqref>AC11:AC1010</xm:sqref>
        </x14:dataValidation>
        <x14:dataValidation type="list" allowBlank="1" showInputMessage="1" showErrorMessage="1" xr:uid="{3453801D-C51F-4905-87D6-D87E2F518960}">
          <x14:formula1>
            <xm:f>Auswahlfelder!$C$2:$C$9</xm:f>
          </x14:formula1>
          <xm:sqref>W11:W1010</xm:sqref>
        </x14:dataValidation>
        <x14:dataValidation type="list" allowBlank="1" showInputMessage="1" showErrorMessage="1" xr:uid="{EAE2C568-DC88-44BE-B1B8-5A00DAFC411E}">
          <x14:formula1>
            <xm:f>Auswahlfelder!$D$2:$D$9</xm:f>
          </x14:formula1>
          <xm:sqref>X11:X1010</xm:sqref>
        </x14:dataValidation>
        <x14:dataValidation type="list" allowBlank="1" showInputMessage="1" showErrorMessage="1" xr:uid="{70611727-B60D-4359-ABD7-DAB0A23D42C9}">
          <x14:formula1>
            <xm:f>Auswahlfelder!$E$2:$E$5</xm:f>
          </x14:formula1>
          <xm:sqref>Z11:Z1010</xm:sqref>
        </x14:dataValidation>
        <x14:dataValidation type="list" errorStyle="warning" allowBlank="1" showInputMessage="1" showErrorMessage="1" errorTitle="Pflichtfeld" xr:uid="{B9EC0827-95B9-4A1F-BBD7-027520D8FB6C}">
          <x14:formula1>
            <xm:f>Auswahlfelder!$B$2:$B$12</xm:f>
          </x14:formula1>
          <xm:sqref>E11:E1010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D9E4E-4D3E-461E-86D3-F27DE94A7F9D}">
  <sheetPr codeName="Tabelle2"/>
  <dimension ref="B1:F12"/>
  <sheetViews>
    <sheetView workbookViewId="0">
      <selection activeCell="B28" sqref="B28"/>
    </sheetView>
  </sheetViews>
  <sheetFormatPr baseColWidth="10" defaultRowHeight="15" x14ac:dyDescent="0.25"/>
  <cols>
    <col min="2" max="2" width="63.7109375" bestFit="1" customWidth="1"/>
    <col min="5" max="5" width="30.85546875" bestFit="1" customWidth="1"/>
    <col min="6" max="6" width="20.85546875" bestFit="1" customWidth="1"/>
    <col min="8" max="8" width="56.140625" customWidth="1"/>
  </cols>
  <sheetData>
    <row r="1" spans="2:6" x14ac:dyDescent="0.25">
      <c r="B1" s="1" t="s">
        <v>1</v>
      </c>
      <c r="C1" s="1" t="s">
        <v>11</v>
      </c>
      <c r="D1" s="1" t="s">
        <v>12</v>
      </c>
      <c r="E1" s="1" t="s">
        <v>13</v>
      </c>
      <c r="F1" s="1" t="s">
        <v>8934</v>
      </c>
    </row>
    <row r="2" spans="2:6" x14ac:dyDescent="0.25">
      <c r="B2" t="s">
        <v>18</v>
      </c>
      <c r="C2" s="2">
        <v>0.83333333333333337</v>
      </c>
      <c r="D2" s="2">
        <v>0.85416666666666663</v>
      </c>
      <c r="E2">
        <v>0</v>
      </c>
      <c r="F2" t="s">
        <v>8943</v>
      </c>
    </row>
    <row r="3" spans="2:6" x14ac:dyDescent="0.25">
      <c r="B3" t="s">
        <v>19</v>
      </c>
      <c r="C3" s="2">
        <v>0.85416666666666663</v>
      </c>
      <c r="D3" s="2">
        <v>0.875</v>
      </c>
      <c r="E3">
        <v>1</v>
      </c>
      <c r="F3" t="s">
        <v>8947</v>
      </c>
    </row>
    <row r="4" spans="2:6" x14ac:dyDescent="0.25">
      <c r="B4" t="s">
        <v>20</v>
      </c>
      <c r="C4" s="2">
        <v>0.875</v>
      </c>
      <c r="D4" s="2">
        <v>0.89583333333333337</v>
      </c>
      <c r="E4">
        <v>2</v>
      </c>
      <c r="F4" t="s">
        <v>8944</v>
      </c>
    </row>
    <row r="5" spans="2:6" ht="30" x14ac:dyDescent="0.25">
      <c r="B5" s="65" t="s">
        <v>10187</v>
      </c>
      <c r="C5" s="2">
        <v>0.89583333333333337</v>
      </c>
      <c r="D5" s="2">
        <v>0.91666666666666663</v>
      </c>
      <c r="E5">
        <v>3</v>
      </c>
      <c r="F5" t="s">
        <v>8945</v>
      </c>
    </row>
    <row r="6" spans="2:6" ht="30" x14ac:dyDescent="0.25">
      <c r="B6" s="65" t="s">
        <v>10188</v>
      </c>
      <c r="C6" s="2">
        <v>0.91666666666666663</v>
      </c>
      <c r="D6" s="2">
        <v>0.9375</v>
      </c>
      <c r="F6" t="s">
        <v>8946</v>
      </c>
    </row>
    <row r="7" spans="2:6" ht="30" x14ac:dyDescent="0.25">
      <c r="B7" s="65" t="s">
        <v>10189</v>
      </c>
      <c r="C7" s="2">
        <v>0.9375</v>
      </c>
      <c r="D7" s="2">
        <v>0.95833333333333337</v>
      </c>
    </row>
    <row r="8" spans="2:6" ht="30" x14ac:dyDescent="0.25">
      <c r="B8" s="65" t="s">
        <v>10186</v>
      </c>
      <c r="C8" s="2">
        <v>0.95833333333333337</v>
      </c>
      <c r="D8" s="2">
        <v>0.97916666666666663</v>
      </c>
    </row>
    <row r="9" spans="2:6" ht="30" x14ac:dyDescent="0.25">
      <c r="B9" s="65" t="s">
        <v>10190</v>
      </c>
      <c r="C9" s="2">
        <v>0.97916666666666663</v>
      </c>
      <c r="D9" s="3">
        <v>1</v>
      </c>
    </row>
    <row r="10" spans="2:6" ht="30" x14ac:dyDescent="0.25">
      <c r="B10" s="65" t="s">
        <v>10191</v>
      </c>
      <c r="C10" s="3"/>
    </row>
    <row r="11" spans="2:6" x14ac:dyDescent="0.25">
      <c r="B11" t="s">
        <v>21</v>
      </c>
    </row>
    <row r="12" spans="2:6" ht="30" x14ac:dyDescent="0.25">
      <c r="B12" s="66" t="s">
        <v>10192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4FE9-DC77-49C1-BD86-150218AD46A3}">
  <dimension ref="A1:D21"/>
  <sheetViews>
    <sheetView workbookViewId="0">
      <selection activeCell="B19" sqref="B19"/>
    </sheetView>
  </sheetViews>
  <sheetFormatPr baseColWidth="10" defaultColWidth="11.42578125" defaultRowHeight="15" x14ac:dyDescent="0.25"/>
  <cols>
    <col min="1" max="1" width="131.42578125" style="8" customWidth="1"/>
    <col min="2" max="16384" width="11.42578125" style="8"/>
  </cols>
  <sheetData>
    <row r="1" spans="1:4" x14ac:dyDescent="0.25">
      <c r="A1" s="113" t="s">
        <v>10227</v>
      </c>
    </row>
    <row r="3" spans="1:4" x14ac:dyDescent="0.25">
      <c r="A3" s="113" t="s">
        <v>10228</v>
      </c>
    </row>
    <row r="4" spans="1:4" ht="55.5" customHeight="1" x14ac:dyDescent="0.25">
      <c r="A4" s="114" t="s">
        <v>22</v>
      </c>
      <c r="B4" s="114"/>
      <c r="C4" s="114"/>
      <c r="D4" s="114"/>
    </row>
    <row r="5" spans="1:4" ht="70.5" customHeight="1" x14ac:dyDescent="0.25">
      <c r="A5" s="114" t="s">
        <v>23</v>
      </c>
      <c r="B5" s="114"/>
      <c r="C5" s="114"/>
      <c r="D5" s="114"/>
    </row>
    <row r="6" spans="1:4" ht="65.25" customHeight="1" x14ac:dyDescent="0.25">
      <c r="A6" s="114" t="s">
        <v>10236</v>
      </c>
      <c r="B6" s="114"/>
      <c r="C6" s="114"/>
      <c r="D6" s="114"/>
    </row>
    <row r="7" spans="1:4" x14ac:dyDescent="0.25">
      <c r="A7" s="114"/>
      <c r="B7" s="114"/>
      <c r="C7" s="114"/>
      <c r="D7" s="114"/>
    </row>
    <row r="8" spans="1:4" x14ac:dyDescent="0.25">
      <c r="A8" s="113" t="s">
        <v>10229</v>
      </c>
      <c r="B8" s="115"/>
      <c r="C8" s="115"/>
      <c r="D8" s="115"/>
    </row>
    <row r="9" spans="1:4" x14ac:dyDescent="0.25">
      <c r="A9" s="116" t="s">
        <v>10230</v>
      </c>
    </row>
    <row r="10" spans="1:4" ht="72" customHeight="1" x14ac:dyDescent="0.25">
      <c r="A10" s="114" t="s">
        <v>10237</v>
      </c>
    </row>
    <row r="11" spans="1:4" ht="126" customHeight="1" x14ac:dyDescent="0.25">
      <c r="A11" s="114" t="s">
        <v>10238</v>
      </c>
    </row>
    <row r="12" spans="1:4" ht="55.5" customHeight="1" x14ac:dyDescent="0.25">
      <c r="A12" s="114" t="s">
        <v>10235</v>
      </c>
    </row>
    <row r="13" spans="1:4" ht="105" x14ac:dyDescent="0.25">
      <c r="A13" s="114" t="s">
        <v>10240</v>
      </c>
    </row>
    <row r="15" spans="1:4" x14ac:dyDescent="0.25">
      <c r="A15" s="117" t="s">
        <v>10231</v>
      </c>
    </row>
    <row r="16" spans="1:4" ht="45" x14ac:dyDescent="0.25">
      <c r="A16" s="114" t="s">
        <v>10241</v>
      </c>
    </row>
    <row r="18" spans="1:1" x14ac:dyDescent="0.25">
      <c r="A18" s="117" t="s">
        <v>10232</v>
      </c>
    </row>
    <row r="19" spans="1:1" ht="75" x14ac:dyDescent="0.25">
      <c r="A19" s="118" t="s">
        <v>10242</v>
      </c>
    </row>
    <row r="21" spans="1:1" x14ac:dyDescent="0.25">
      <c r="A21" s="8" t="s">
        <v>10239</v>
      </c>
    </row>
  </sheetData>
  <sheetProtection algorithmName="SHA-512" hashValue="Z9VWqoppgJCZcvpjXU2DfaEkyZjvQ6Noy7KmfmV2/gErUItkamPbbE8UAeiAMNzdBEaVMG1A/hZo2eaZNt+FOw==" saltValue="qFHN5WYtQRSi3Fg5hBi+/w==" spinCount="100000" sheet="1" objects="1" scenarios="1"/>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0F230-3772-493C-9B7B-BEDF5A140F26}">
  <dimension ref="A1:DU5"/>
  <sheetViews>
    <sheetView workbookViewId="0">
      <pane ySplit="3" topLeftCell="A4" activePane="bottomLeft" state="frozen"/>
      <selection pane="bottomLeft" activeCell="A6" sqref="A6"/>
    </sheetView>
  </sheetViews>
  <sheetFormatPr baseColWidth="10" defaultColWidth="11.42578125" defaultRowHeight="15" outlineLevelCol="1" x14ac:dyDescent="0.25"/>
  <cols>
    <col min="1" max="1" width="25.7109375" style="60" bestFit="1" customWidth="1"/>
    <col min="2" max="2" width="48.42578125" style="60" customWidth="1"/>
    <col min="3" max="3" width="44.28515625" style="60" customWidth="1"/>
    <col min="4" max="9" width="10.7109375" style="60" customWidth="1"/>
    <col min="10" max="12" width="5.28515625" style="60" customWidth="1"/>
    <col min="13" max="13" width="7.42578125" style="51" bestFit="1" customWidth="1"/>
    <col min="14" max="16" width="5" style="51" bestFit="1" customWidth="1"/>
    <col min="17" max="28" width="5.28515625" style="51" customWidth="1"/>
    <col min="29" max="58" width="5.7109375" style="60" customWidth="1" outlineLevel="1"/>
    <col min="59" max="106" width="5" style="60" bestFit="1" customWidth="1"/>
    <col min="107" max="107" width="6.7109375" style="60" customWidth="1"/>
    <col min="108" max="109" width="7.42578125" style="60" bestFit="1" customWidth="1"/>
    <col min="110" max="124" width="5.7109375" style="60" customWidth="1" outlineLevel="1"/>
    <col min="125" max="125" width="49.140625" style="60" customWidth="1"/>
    <col min="126" max="16384" width="11.42578125" style="8"/>
  </cols>
  <sheetData>
    <row r="1" spans="1:125" s="61" customFormat="1" ht="33.75" customHeight="1" x14ac:dyDescent="0.25">
      <c r="A1" s="87"/>
      <c r="B1" s="87"/>
      <c r="C1" s="87"/>
      <c r="D1" s="164" t="s">
        <v>10182</v>
      </c>
      <c r="E1" s="164"/>
      <c r="F1" s="164"/>
      <c r="G1" s="171" t="s">
        <v>10181</v>
      </c>
      <c r="H1" s="171"/>
      <c r="I1" s="171"/>
      <c r="J1" s="164" t="s">
        <v>10193</v>
      </c>
      <c r="K1" s="164"/>
      <c r="L1" s="164"/>
      <c r="M1" s="171" t="s">
        <v>10194</v>
      </c>
      <c r="N1" s="171"/>
      <c r="O1" s="171"/>
      <c r="P1" s="171"/>
      <c r="Q1" s="168" t="s">
        <v>10195</v>
      </c>
      <c r="R1" s="168"/>
      <c r="S1" s="168"/>
      <c r="T1" s="168"/>
      <c r="U1" s="168"/>
      <c r="V1" s="168"/>
      <c r="W1" s="168"/>
      <c r="X1" s="168"/>
      <c r="Y1" s="168"/>
      <c r="Z1" s="168"/>
      <c r="AA1" s="168"/>
      <c r="AB1" s="168"/>
      <c r="AC1" s="173" t="s">
        <v>10183</v>
      </c>
      <c r="AD1" s="173"/>
      <c r="AE1" s="173"/>
      <c r="AF1" s="173"/>
      <c r="AG1" s="173"/>
      <c r="AH1" s="173"/>
      <c r="AI1" s="173"/>
      <c r="AJ1" s="173"/>
      <c r="AK1" s="173"/>
      <c r="AL1" s="173"/>
      <c r="AM1" s="173"/>
      <c r="AN1" s="173"/>
      <c r="AO1" s="173"/>
      <c r="AP1" s="173"/>
      <c r="AQ1" s="173"/>
      <c r="AR1" s="173"/>
      <c r="AS1" s="173"/>
      <c r="AT1" s="173"/>
      <c r="AU1" s="173"/>
      <c r="AV1" s="173"/>
      <c r="AW1" s="173"/>
      <c r="AX1" s="173"/>
      <c r="AY1" s="173"/>
      <c r="AZ1" s="173"/>
      <c r="BA1" s="173"/>
      <c r="BB1" s="173"/>
      <c r="BC1" s="173"/>
      <c r="BD1" s="173"/>
      <c r="BE1" s="173"/>
      <c r="BF1" s="173"/>
      <c r="BG1" s="168" t="s">
        <v>10200</v>
      </c>
      <c r="BH1" s="168"/>
      <c r="BI1" s="168"/>
      <c r="BJ1" s="168"/>
      <c r="BK1" s="168"/>
      <c r="BL1" s="168"/>
      <c r="BM1" s="168"/>
      <c r="BN1" s="168"/>
      <c r="BO1" s="168"/>
      <c r="BP1" s="168"/>
      <c r="BQ1" s="168"/>
      <c r="BR1" s="168"/>
      <c r="BS1" s="168"/>
      <c r="BT1" s="168"/>
      <c r="BU1" s="168"/>
      <c r="BV1" s="168"/>
      <c r="BW1" s="168"/>
      <c r="BX1" s="168"/>
      <c r="BY1" s="168"/>
      <c r="BZ1" s="168"/>
      <c r="CA1" s="168"/>
      <c r="CB1" s="168"/>
      <c r="CC1" s="168"/>
      <c r="CD1" s="168"/>
      <c r="CE1" s="173" t="s">
        <v>10201</v>
      </c>
      <c r="CF1" s="173"/>
      <c r="CG1" s="173"/>
      <c r="CH1" s="173"/>
      <c r="CI1" s="173"/>
      <c r="CJ1" s="173"/>
      <c r="CK1" s="173"/>
      <c r="CL1" s="173"/>
      <c r="CM1" s="173"/>
      <c r="CN1" s="173"/>
      <c r="CO1" s="173"/>
      <c r="CP1" s="173"/>
      <c r="CQ1" s="173"/>
      <c r="CR1" s="173"/>
      <c r="CS1" s="173"/>
      <c r="CT1" s="173"/>
      <c r="CU1" s="173"/>
      <c r="CV1" s="173"/>
      <c r="CW1" s="173"/>
      <c r="CX1" s="173"/>
      <c r="CY1" s="173"/>
      <c r="CZ1" s="173"/>
      <c r="DA1" s="173"/>
      <c r="DB1" s="173"/>
      <c r="DC1" s="164" t="s">
        <v>10220</v>
      </c>
      <c r="DD1" s="164"/>
      <c r="DE1" s="164"/>
      <c r="DF1" s="173" t="s">
        <v>10184</v>
      </c>
      <c r="DG1" s="173"/>
      <c r="DH1" s="173"/>
      <c r="DI1" s="173"/>
      <c r="DJ1" s="173"/>
      <c r="DK1" s="173"/>
      <c r="DL1" s="173"/>
      <c r="DM1" s="173"/>
      <c r="DN1" s="173"/>
      <c r="DO1" s="173"/>
      <c r="DP1" s="173"/>
      <c r="DQ1" s="173"/>
      <c r="DR1" s="173"/>
      <c r="DS1" s="173"/>
      <c r="DT1" s="173"/>
      <c r="DU1" s="111"/>
    </row>
    <row r="2" spans="1:125" s="61" customFormat="1" ht="157.5" customHeight="1" x14ac:dyDescent="0.25">
      <c r="A2" s="165" t="s">
        <v>10179</v>
      </c>
      <c r="B2" s="165" t="s">
        <v>10180</v>
      </c>
      <c r="C2" s="165" t="s">
        <v>24</v>
      </c>
      <c r="D2" s="164"/>
      <c r="E2" s="164"/>
      <c r="F2" s="164"/>
      <c r="G2" s="171"/>
      <c r="H2" s="171"/>
      <c r="I2" s="171"/>
      <c r="J2" s="164"/>
      <c r="K2" s="164"/>
      <c r="L2" s="164"/>
      <c r="M2" s="171"/>
      <c r="N2" s="171"/>
      <c r="O2" s="171"/>
      <c r="P2" s="171"/>
      <c r="Q2" s="169" t="s">
        <v>10198</v>
      </c>
      <c r="R2" s="169"/>
      <c r="S2" s="169"/>
      <c r="T2" s="172" t="s">
        <v>10196</v>
      </c>
      <c r="U2" s="172"/>
      <c r="V2" s="172"/>
      <c r="W2" s="169" t="s">
        <v>10197</v>
      </c>
      <c r="X2" s="169"/>
      <c r="Y2" s="169"/>
      <c r="Z2" s="172" t="s">
        <v>10233</v>
      </c>
      <c r="AA2" s="172"/>
      <c r="AB2" s="172"/>
      <c r="AC2" s="166" t="str">
        <f>Auswahlfelder!B2</f>
        <v>Nahrungs- und Genussmittel</v>
      </c>
      <c r="AD2" s="166"/>
      <c r="AE2" s="166"/>
      <c r="AF2" s="167" t="str">
        <f>Auswahlfelder!B3</f>
        <v>Bekleidung, Schuhe, Accessoires</v>
      </c>
      <c r="AG2" s="167"/>
      <c r="AH2" s="167"/>
      <c r="AI2" s="166" t="str">
        <f>Auswahlfelder!B4</f>
        <v>Schmuck, Uhren</v>
      </c>
      <c r="AJ2" s="166"/>
      <c r="AK2" s="166"/>
      <c r="AL2" s="167" t="str">
        <f>Auswahlfelder!B5</f>
        <v xml:space="preserve">Kosmetik-, Drogerie- und 
Pflegeartikel </v>
      </c>
      <c r="AM2" s="167"/>
      <c r="AN2" s="167"/>
      <c r="AO2" s="166" t="str">
        <f>Auswahlfelder!B6</f>
        <v>Freizeit- und Sportartikel, 
Spielwaren</v>
      </c>
      <c r="AP2" s="166"/>
      <c r="AQ2" s="166"/>
      <c r="AR2" s="167" t="str">
        <f>Auswahlfelder!B7</f>
        <v>Bücher, Presseerzeugnisse, 
Medien, Schreibwaren</v>
      </c>
      <c r="AS2" s="167"/>
      <c r="AT2" s="167"/>
      <c r="AU2" s="166" t="str">
        <f>Auswahlfelder!B8</f>
        <v>Technik-, Elektro- und 
Telekommunikationsartikel</v>
      </c>
      <c r="AV2" s="166"/>
      <c r="AW2" s="166"/>
      <c r="AX2" s="167" t="str">
        <f>Auswahlfelder!B9</f>
        <v>Bau-, Garten und Handwerksartikel, 
Blumen, Haustierbedarf</v>
      </c>
      <c r="AY2" s="167"/>
      <c r="AZ2" s="167"/>
      <c r="BA2" s="166" t="str">
        <f>Auswahlfelder!B11</f>
        <v>Fahrzeuge</v>
      </c>
      <c r="BB2" s="166"/>
      <c r="BC2" s="166"/>
      <c r="BD2" s="170" t="str">
        <f>Auswahlfelder!B12</f>
        <v xml:space="preserve"> =&gt; sonstiger betrieblicher 
       Schwerpunkt</v>
      </c>
      <c r="BE2" s="167"/>
      <c r="BF2" s="167"/>
      <c r="BG2" s="174" t="s">
        <v>10202</v>
      </c>
      <c r="BH2" s="175"/>
      <c r="BI2" s="175"/>
      <c r="BJ2" s="176" t="s">
        <v>10203</v>
      </c>
      <c r="BK2" s="176"/>
      <c r="BL2" s="176"/>
      <c r="BM2" s="174" t="s">
        <v>10204</v>
      </c>
      <c r="BN2" s="174"/>
      <c r="BO2" s="174"/>
      <c r="BP2" s="176" t="s">
        <v>10205</v>
      </c>
      <c r="BQ2" s="176"/>
      <c r="BR2" s="176"/>
      <c r="BS2" s="174" t="s">
        <v>10206</v>
      </c>
      <c r="BT2" s="174"/>
      <c r="BU2" s="174"/>
      <c r="BV2" s="176" t="s">
        <v>10207</v>
      </c>
      <c r="BW2" s="176"/>
      <c r="BX2" s="176"/>
      <c r="BY2" s="174" t="s">
        <v>10208</v>
      </c>
      <c r="BZ2" s="174"/>
      <c r="CA2" s="174"/>
      <c r="CB2" s="176" t="s">
        <v>10209</v>
      </c>
      <c r="CC2" s="176"/>
      <c r="CD2" s="176"/>
      <c r="CE2" s="162" t="s">
        <v>10199</v>
      </c>
      <c r="CF2" s="177"/>
      <c r="CG2" s="177"/>
      <c r="CH2" s="163" t="s">
        <v>10210</v>
      </c>
      <c r="CI2" s="163"/>
      <c r="CJ2" s="163"/>
      <c r="CK2" s="162" t="s">
        <v>10211</v>
      </c>
      <c r="CL2" s="162"/>
      <c r="CM2" s="162"/>
      <c r="CN2" s="163" t="s">
        <v>10212</v>
      </c>
      <c r="CO2" s="163"/>
      <c r="CP2" s="163"/>
      <c r="CQ2" s="162" t="s">
        <v>10213</v>
      </c>
      <c r="CR2" s="162"/>
      <c r="CS2" s="162"/>
      <c r="CT2" s="163" t="s">
        <v>10214</v>
      </c>
      <c r="CU2" s="163"/>
      <c r="CV2" s="163"/>
      <c r="CW2" s="162" t="s">
        <v>10215</v>
      </c>
      <c r="CX2" s="162"/>
      <c r="CY2" s="162"/>
      <c r="CZ2" s="163" t="s">
        <v>10221</v>
      </c>
      <c r="DA2" s="163"/>
      <c r="DB2" s="163"/>
      <c r="DC2" s="164"/>
      <c r="DD2" s="164"/>
      <c r="DE2" s="164"/>
      <c r="DF2" s="166" t="str">
        <f>Auswahlfelder!F2</f>
        <v>BayernPortal</v>
      </c>
      <c r="DG2" s="166"/>
      <c r="DH2" s="166"/>
      <c r="DI2" s="167" t="str">
        <f>Auswahlfelder!F3</f>
        <v>eigenes Formular</v>
      </c>
      <c r="DJ2" s="167"/>
      <c r="DK2" s="167"/>
      <c r="DL2" s="166" t="str">
        <f>Auswahlfelder!F4</f>
        <v>per Schreiben</v>
      </c>
      <c r="DM2" s="166"/>
      <c r="DN2" s="166"/>
      <c r="DO2" s="167" t="str">
        <f>Auswahlfelder!F5</f>
        <v>per E-Mail</v>
      </c>
      <c r="DP2" s="167"/>
      <c r="DQ2" s="167"/>
      <c r="DR2" s="166" t="str">
        <f>Auswahlfelder!F6</f>
        <v>telefonisch / mündlich</v>
      </c>
      <c r="DS2" s="166"/>
      <c r="DT2" s="166"/>
      <c r="DU2" s="164" t="s">
        <v>10234</v>
      </c>
    </row>
    <row r="3" spans="1:125" s="62" customFormat="1" x14ac:dyDescent="0.25">
      <c r="A3" s="165"/>
      <c r="B3" s="165"/>
      <c r="C3" s="165"/>
      <c r="D3" s="90">
        <v>2025</v>
      </c>
      <c r="E3" s="72">
        <v>2026</v>
      </c>
      <c r="F3" s="100">
        <v>2027</v>
      </c>
      <c r="G3" s="93">
        <v>2025</v>
      </c>
      <c r="H3" s="73">
        <v>2026</v>
      </c>
      <c r="I3" s="103">
        <v>2027</v>
      </c>
      <c r="J3" s="90">
        <v>2025</v>
      </c>
      <c r="K3" s="72">
        <v>2026</v>
      </c>
      <c r="L3" s="100">
        <v>2027</v>
      </c>
      <c r="M3" s="93" t="s">
        <v>10185</v>
      </c>
      <c r="N3" s="73">
        <v>2025</v>
      </c>
      <c r="O3" s="73">
        <v>2026</v>
      </c>
      <c r="P3" s="103">
        <v>2027</v>
      </c>
      <c r="Q3" s="95">
        <v>2025</v>
      </c>
      <c r="R3" s="67">
        <v>2026</v>
      </c>
      <c r="S3" s="105">
        <v>2027</v>
      </c>
      <c r="T3" s="96">
        <v>2025</v>
      </c>
      <c r="U3" s="71">
        <v>2026</v>
      </c>
      <c r="V3" s="106">
        <v>2027</v>
      </c>
      <c r="W3" s="95">
        <v>2025</v>
      </c>
      <c r="X3" s="67">
        <v>2026</v>
      </c>
      <c r="Y3" s="105">
        <v>2027</v>
      </c>
      <c r="Z3" s="96">
        <v>2025</v>
      </c>
      <c r="AA3" s="71">
        <v>2026</v>
      </c>
      <c r="AB3" s="106">
        <v>2027</v>
      </c>
      <c r="AC3" s="97">
        <v>2025</v>
      </c>
      <c r="AD3" s="63">
        <v>2026</v>
      </c>
      <c r="AE3" s="107">
        <v>2027</v>
      </c>
      <c r="AF3" s="98">
        <v>2025</v>
      </c>
      <c r="AG3" s="70">
        <v>2026</v>
      </c>
      <c r="AH3" s="108">
        <v>2027</v>
      </c>
      <c r="AI3" s="97">
        <v>2025</v>
      </c>
      <c r="AJ3" s="63">
        <v>2026</v>
      </c>
      <c r="AK3" s="107">
        <v>2027</v>
      </c>
      <c r="AL3" s="98">
        <v>2025</v>
      </c>
      <c r="AM3" s="70">
        <v>2026</v>
      </c>
      <c r="AN3" s="108">
        <v>2027</v>
      </c>
      <c r="AO3" s="97">
        <v>2025</v>
      </c>
      <c r="AP3" s="63">
        <v>2026</v>
      </c>
      <c r="AQ3" s="107">
        <v>2027</v>
      </c>
      <c r="AR3" s="98">
        <v>2025</v>
      </c>
      <c r="AS3" s="70">
        <v>2026</v>
      </c>
      <c r="AT3" s="108">
        <v>2027</v>
      </c>
      <c r="AU3" s="97">
        <v>2025</v>
      </c>
      <c r="AV3" s="63">
        <v>2026</v>
      </c>
      <c r="AW3" s="107">
        <v>2027</v>
      </c>
      <c r="AX3" s="98">
        <v>2025</v>
      </c>
      <c r="AY3" s="70">
        <v>2026</v>
      </c>
      <c r="AZ3" s="108">
        <v>2027</v>
      </c>
      <c r="BA3" s="97">
        <v>2025</v>
      </c>
      <c r="BB3" s="63">
        <v>2026</v>
      </c>
      <c r="BC3" s="107">
        <v>2027</v>
      </c>
      <c r="BD3" s="98">
        <v>2025</v>
      </c>
      <c r="BE3" s="70">
        <v>2026</v>
      </c>
      <c r="BF3" s="108">
        <v>2027</v>
      </c>
      <c r="BG3" s="95">
        <v>2025</v>
      </c>
      <c r="BH3" s="67">
        <v>2026</v>
      </c>
      <c r="BI3" s="105">
        <v>2027</v>
      </c>
      <c r="BJ3" s="96">
        <v>2025</v>
      </c>
      <c r="BK3" s="71">
        <v>2026</v>
      </c>
      <c r="BL3" s="106">
        <v>2027</v>
      </c>
      <c r="BM3" s="95">
        <v>2025</v>
      </c>
      <c r="BN3" s="67">
        <v>2026</v>
      </c>
      <c r="BO3" s="105">
        <v>2027</v>
      </c>
      <c r="BP3" s="96">
        <v>2025</v>
      </c>
      <c r="BQ3" s="71">
        <v>2026</v>
      </c>
      <c r="BR3" s="106">
        <v>2027</v>
      </c>
      <c r="BS3" s="95">
        <v>2025</v>
      </c>
      <c r="BT3" s="67">
        <v>2026</v>
      </c>
      <c r="BU3" s="105">
        <v>2027</v>
      </c>
      <c r="BV3" s="96">
        <v>2025</v>
      </c>
      <c r="BW3" s="71">
        <v>2026</v>
      </c>
      <c r="BX3" s="106">
        <v>2027</v>
      </c>
      <c r="BY3" s="95">
        <v>2025</v>
      </c>
      <c r="BZ3" s="67">
        <v>2026</v>
      </c>
      <c r="CA3" s="105">
        <v>2027</v>
      </c>
      <c r="CB3" s="96">
        <v>2025</v>
      </c>
      <c r="CC3" s="71">
        <v>2026</v>
      </c>
      <c r="CD3" s="106">
        <v>2027</v>
      </c>
      <c r="CE3" s="97">
        <v>2025</v>
      </c>
      <c r="CF3" s="63">
        <v>2026</v>
      </c>
      <c r="CG3" s="107">
        <v>2027</v>
      </c>
      <c r="CH3" s="98">
        <v>2025</v>
      </c>
      <c r="CI3" s="70">
        <v>2026</v>
      </c>
      <c r="CJ3" s="108">
        <v>2027</v>
      </c>
      <c r="CK3" s="97">
        <v>2025</v>
      </c>
      <c r="CL3" s="63">
        <v>2026</v>
      </c>
      <c r="CM3" s="107">
        <v>2027</v>
      </c>
      <c r="CN3" s="98">
        <v>2025</v>
      </c>
      <c r="CO3" s="70">
        <v>2026</v>
      </c>
      <c r="CP3" s="108">
        <v>2027</v>
      </c>
      <c r="CQ3" s="97">
        <v>2025</v>
      </c>
      <c r="CR3" s="63">
        <v>2026</v>
      </c>
      <c r="CS3" s="107">
        <v>2027</v>
      </c>
      <c r="CT3" s="98">
        <v>2025</v>
      </c>
      <c r="CU3" s="70">
        <v>2026</v>
      </c>
      <c r="CV3" s="108">
        <v>2027</v>
      </c>
      <c r="CW3" s="97">
        <v>2025</v>
      </c>
      <c r="CX3" s="63">
        <v>2026</v>
      </c>
      <c r="CY3" s="107">
        <v>2027</v>
      </c>
      <c r="CZ3" s="98">
        <v>2025</v>
      </c>
      <c r="DA3" s="70">
        <v>2026</v>
      </c>
      <c r="DB3" s="108">
        <v>2027</v>
      </c>
      <c r="DC3" s="90">
        <v>2025</v>
      </c>
      <c r="DD3" s="72">
        <v>2026</v>
      </c>
      <c r="DE3" s="100">
        <v>2027</v>
      </c>
      <c r="DF3" s="97">
        <v>2025</v>
      </c>
      <c r="DG3" s="63">
        <v>2026</v>
      </c>
      <c r="DH3" s="107">
        <v>2027</v>
      </c>
      <c r="DI3" s="98">
        <v>2025</v>
      </c>
      <c r="DJ3" s="70">
        <v>2026</v>
      </c>
      <c r="DK3" s="108">
        <v>2027</v>
      </c>
      <c r="DL3" s="97">
        <v>2025</v>
      </c>
      <c r="DM3" s="63">
        <v>2026</v>
      </c>
      <c r="DN3" s="107">
        <v>2027</v>
      </c>
      <c r="DO3" s="98">
        <v>2025</v>
      </c>
      <c r="DP3" s="70">
        <v>2026</v>
      </c>
      <c r="DQ3" s="108">
        <v>2027</v>
      </c>
      <c r="DR3" s="97">
        <v>2025</v>
      </c>
      <c r="DS3" s="63">
        <v>2026</v>
      </c>
      <c r="DT3" s="107">
        <v>2027</v>
      </c>
      <c r="DU3" s="164"/>
    </row>
    <row r="4" spans="1:125" s="68" customFormat="1" ht="5.0999999999999996" customHeight="1" x14ac:dyDescent="0.25">
      <c r="A4" s="88"/>
      <c r="B4" s="88"/>
      <c r="C4" s="88"/>
      <c r="D4" s="91"/>
      <c r="E4" s="69"/>
      <c r="F4" s="101"/>
      <c r="G4" s="91"/>
      <c r="H4" s="69"/>
      <c r="I4" s="101"/>
      <c r="J4" s="91"/>
      <c r="K4" s="69"/>
      <c r="L4" s="101"/>
      <c r="M4" s="91"/>
      <c r="N4" s="69"/>
      <c r="O4" s="69"/>
      <c r="P4" s="101"/>
      <c r="Q4" s="91"/>
      <c r="R4" s="69"/>
      <c r="S4" s="101"/>
      <c r="T4" s="91"/>
      <c r="U4" s="69"/>
      <c r="V4" s="101"/>
      <c r="W4" s="91"/>
      <c r="X4" s="69"/>
      <c r="Y4" s="101"/>
      <c r="Z4" s="91"/>
      <c r="AA4" s="69"/>
      <c r="AB4" s="101"/>
      <c r="AC4" s="91"/>
      <c r="AD4" s="69"/>
      <c r="AE4" s="101"/>
      <c r="AF4" s="91"/>
      <c r="AG4" s="69"/>
      <c r="AH4" s="101"/>
      <c r="AI4" s="91"/>
      <c r="AJ4" s="69"/>
      <c r="AK4" s="101"/>
      <c r="AL4" s="91"/>
      <c r="AM4" s="69"/>
      <c r="AN4" s="101"/>
      <c r="AO4" s="91"/>
      <c r="AP4" s="69"/>
      <c r="AQ4" s="101"/>
      <c r="AR4" s="91"/>
      <c r="AS4" s="69"/>
      <c r="AT4" s="101"/>
      <c r="AU4" s="91"/>
      <c r="AV4" s="69"/>
      <c r="AW4" s="101"/>
      <c r="AX4" s="91"/>
      <c r="AY4" s="69"/>
      <c r="AZ4" s="101"/>
      <c r="BA4" s="91"/>
      <c r="BB4" s="69"/>
      <c r="BC4" s="101"/>
      <c r="BD4" s="91"/>
      <c r="BE4" s="69"/>
      <c r="BF4" s="101"/>
      <c r="BG4" s="91"/>
      <c r="BH4" s="69"/>
      <c r="BI4" s="101"/>
      <c r="BJ4" s="91"/>
      <c r="BK4" s="69"/>
      <c r="BL4" s="101"/>
      <c r="BM4" s="91"/>
      <c r="BN4" s="69"/>
      <c r="BO4" s="101"/>
      <c r="BP4" s="91"/>
      <c r="BQ4" s="69"/>
      <c r="BR4" s="101"/>
      <c r="BS4" s="91"/>
      <c r="BT4" s="69"/>
      <c r="BU4" s="101"/>
      <c r="BV4" s="91"/>
      <c r="BW4" s="69"/>
      <c r="BX4" s="101"/>
      <c r="BY4" s="91"/>
      <c r="BZ4" s="69"/>
      <c r="CA4" s="101"/>
      <c r="CB4" s="91"/>
      <c r="CC4" s="69"/>
      <c r="CD4" s="101"/>
      <c r="CE4" s="91"/>
      <c r="CF4" s="69"/>
      <c r="CG4" s="101"/>
      <c r="CH4" s="91"/>
      <c r="CI4" s="69"/>
      <c r="CJ4" s="101"/>
      <c r="CK4" s="91"/>
      <c r="CL4" s="69"/>
      <c r="CM4" s="101"/>
      <c r="CN4" s="91"/>
      <c r="CO4" s="69"/>
      <c r="CP4" s="101"/>
      <c r="CQ4" s="91"/>
      <c r="CR4" s="69"/>
      <c r="CS4" s="101"/>
      <c r="CT4" s="91"/>
      <c r="CU4" s="69"/>
      <c r="CV4" s="101"/>
      <c r="CW4" s="91"/>
      <c r="CX4" s="69"/>
      <c r="CY4" s="101"/>
      <c r="CZ4" s="91"/>
      <c r="DA4" s="69"/>
      <c r="DB4" s="101"/>
      <c r="DC4" s="91"/>
      <c r="DD4" s="69"/>
      <c r="DE4" s="101"/>
      <c r="DF4" s="91"/>
      <c r="DG4" s="69"/>
      <c r="DH4" s="101"/>
      <c r="DI4" s="91"/>
      <c r="DJ4" s="69"/>
      <c r="DK4" s="101"/>
      <c r="DL4" s="91"/>
      <c r="DM4" s="69"/>
      <c r="DN4" s="101"/>
      <c r="DO4" s="91"/>
      <c r="DP4" s="69"/>
      <c r="DQ4" s="101"/>
      <c r="DR4" s="91"/>
      <c r="DS4" s="69"/>
      <c r="DT4" s="101"/>
      <c r="DU4" s="88"/>
    </row>
    <row r="5" spans="1:125" x14ac:dyDescent="0.25">
      <c r="A5" s="89">
        <f>'Anzeigen verkaufsoffener Nächte'!G2</f>
        <v>0</v>
      </c>
      <c r="B5" s="89" t="str">
        <f>'Anzeigen verkaufsoffener Nächte'!N2</f>
        <v>bitte Stadt / Markt / Gemeinde suchen</v>
      </c>
      <c r="C5" s="89" t="str">
        <f>'Anzeigen verkaufsoffener Nächte'!L2</f>
        <v>bitte Stadt / Markt / Gemeinde suchen</v>
      </c>
      <c r="D5" s="92">
        <f>'Anzeigen verkaufsoffener Nächte'!$H$5</f>
        <v>0</v>
      </c>
      <c r="E5" s="82">
        <f>'Anzeigen verkaufsoffener Nächte'!$H$6</f>
        <v>0</v>
      </c>
      <c r="F5" s="102">
        <f>'Anzeigen verkaufsoffener Nächte'!$H$7</f>
        <v>0</v>
      </c>
      <c r="G5" s="92">
        <f>'Anzeigen verkaufsoffener Nächte'!$J$5</f>
        <v>0</v>
      </c>
      <c r="H5" s="82">
        <f>'Anzeigen verkaufsoffener Nächte'!$J$6</f>
        <v>0</v>
      </c>
      <c r="I5" s="102">
        <f>'Anzeigen verkaufsoffener Nächte'!$J$7</f>
        <v>0</v>
      </c>
      <c r="J5" s="94">
        <f>'Anzeigen verkaufsoffener Nächte'!$L$5</f>
        <v>0</v>
      </c>
      <c r="K5" s="64">
        <f>'Anzeigen verkaufsoffener Nächte'!$L$6</f>
        <v>0</v>
      </c>
      <c r="L5" s="104">
        <f>'Anzeigen verkaufsoffener Nächte'!$L$7</f>
        <v>0</v>
      </c>
      <c r="M5" s="94">
        <f>N5+O5+P5</f>
        <v>0</v>
      </c>
      <c r="N5" s="64">
        <f>COUNTIF('Anzeigen verkaufsoffener Nächte'!$AH:$AH,"2025")</f>
        <v>0</v>
      </c>
      <c r="O5" s="64">
        <f>COUNTIF('Anzeigen verkaufsoffener Nächte'!$AH:$AH,"2026")</f>
        <v>0</v>
      </c>
      <c r="P5" s="104">
        <f>COUNTIF('Anzeigen verkaufsoffener Nächte'!$AH:$AH,"2027")</f>
        <v>0</v>
      </c>
      <c r="Q5" s="94">
        <f>COUNTIFS('Anzeigen verkaufsoffener Nächte'!$Z:$Z,0,'Anzeigen verkaufsoffener Nächte'!$AH:$AH,2025)</f>
        <v>0</v>
      </c>
      <c r="R5" s="64">
        <f>COUNTIFS('Anzeigen verkaufsoffener Nächte'!$Z:$Z,0,'Anzeigen verkaufsoffener Nächte'!$AH:$AH,2026)</f>
        <v>0</v>
      </c>
      <c r="S5" s="104">
        <f>COUNTIFS('Anzeigen verkaufsoffener Nächte'!$Z:$Z,0,'Anzeigen verkaufsoffener Nächte'!$AH:$AH,2027)</f>
        <v>0</v>
      </c>
      <c r="T5" s="94">
        <f>COUNTIFS('Anzeigen verkaufsoffener Nächte'!$Z:$Z,1,'Anzeigen verkaufsoffener Nächte'!$AH:$AH,2025)</f>
        <v>0</v>
      </c>
      <c r="U5" s="64">
        <f>COUNTIFS('Anzeigen verkaufsoffener Nächte'!$Z:$Z,1,'Anzeigen verkaufsoffener Nächte'!$AH:$AH,2026)</f>
        <v>0</v>
      </c>
      <c r="V5" s="104">
        <f>COUNTIFS('Anzeigen verkaufsoffener Nächte'!$Z:$Z,1,'Anzeigen verkaufsoffener Nächte'!$AH:$AH,2027)</f>
        <v>0</v>
      </c>
      <c r="W5" s="94">
        <f>COUNTIFS('Anzeigen verkaufsoffener Nächte'!$Z:$Z,2,'Anzeigen verkaufsoffener Nächte'!$AH:$AH,2025)</f>
        <v>0</v>
      </c>
      <c r="X5" s="64">
        <f>COUNTIFS('Anzeigen verkaufsoffener Nächte'!$Z:$Z,2,'Anzeigen verkaufsoffener Nächte'!$AH:$AH,2026)</f>
        <v>0</v>
      </c>
      <c r="Y5" s="104">
        <f>COUNTIFS('Anzeigen verkaufsoffener Nächte'!$Z:$Z,2,'Anzeigen verkaufsoffener Nächte'!$AH:$AH,2027)</f>
        <v>0</v>
      </c>
      <c r="Z5" s="94">
        <f>COUNTIFS('Anzeigen verkaufsoffener Nächte'!$Z:$Z,3,'Anzeigen verkaufsoffener Nächte'!$AH:$AH,2025)</f>
        <v>0</v>
      </c>
      <c r="AA5" s="64">
        <f>COUNTIFS('Anzeigen verkaufsoffener Nächte'!$Z:$Z,3,'Anzeigen verkaufsoffener Nächte'!$AH:$AH,2026)</f>
        <v>0</v>
      </c>
      <c r="AB5" s="104">
        <f>COUNTIFS('Anzeigen verkaufsoffener Nächte'!$Z:$Z,3,'Anzeigen verkaufsoffener Nächte'!$AH:$AH,2027)</f>
        <v>0</v>
      </c>
      <c r="AC5" s="94">
        <f>COUNTIFS('Anzeigen verkaufsoffener Nächte'!$E:$E,AC2,'Anzeigen verkaufsoffener Nächte'!$AH:$AH,2025)</f>
        <v>0</v>
      </c>
      <c r="AD5" s="64">
        <f>COUNTIFS('Anzeigen verkaufsoffener Nächte'!$E:$E,AC2,'Anzeigen verkaufsoffener Nächte'!$AH:$AH,2026)</f>
        <v>0</v>
      </c>
      <c r="AE5" s="104">
        <f>COUNTIFS('Anzeigen verkaufsoffener Nächte'!$E:$E,AC2,'Anzeigen verkaufsoffener Nächte'!$AH:$AH,2027)</f>
        <v>0</v>
      </c>
      <c r="AF5" s="94">
        <f>COUNTIFS('Anzeigen verkaufsoffener Nächte'!$E:$E,AF2,'Anzeigen verkaufsoffener Nächte'!$AH:$AH,2025)</f>
        <v>0</v>
      </c>
      <c r="AG5" s="64">
        <f>COUNTIFS('Anzeigen verkaufsoffener Nächte'!$E:$E,AF2,'Anzeigen verkaufsoffener Nächte'!$AH:$AH,2026)</f>
        <v>0</v>
      </c>
      <c r="AH5" s="104">
        <f>COUNTIFS('Anzeigen verkaufsoffener Nächte'!$E:$E,AF2,'Anzeigen verkaufsoffener Nächte'!$AH:$AH,2027)</f>
        <v>0</v>
      </c>
      <c r="AI5" s="94">
        <f>COUNTIFS('Anzeigen verkaufsoffener Nächte'!$E:$E,AI2,'Anzeigen verkaufsoffener Nächte'!$AH:$AH,2025)</f>
        <v>0</v>
      </c>
      <c r="AJ5" s="64">
        <f>COUNTIFS('Anzeigen verkaufsoffener Nächte'!$E:$E,AI2,'Anzeigen verkaufsoffener Nächte'!$AH:$AH,2026)</f>
        <v>0</v>
      </c>
      <c r="AK5" s="104">
        <f>COUNTIFS('Anzeigen verkaufsoffener Nächte'!$E:$E,AI2,'Anzeigen verkaufsoffener Nächte'!$AH:$AH,2027)</f>
        <v>0</v>
      </c>
      <c r="AL5" s="94">
        <f>COUNTIFS('Anzeigen verkaufsoffener Nächte'!$E:$E,AL2,'Anzeigen verkaufsoffener Nächte'!$AH:$AH,2025)</f>
        <v>0</v>
      </c>
      <c r="AM5" s="64">
        <f>COUNTIFS('Anzeigen verkaufsoffener Nächte'!$E:$E,AL2,'Anzeigen verkaufsoffener Nächte'!$AH:$AH,2026)</f>
        <v>0</v>
      </c>
      <c r="AN5" s="104">
        <f>COUNTIFS('Anzeigen verkaufsoffener Nächte'!$E:$E,AL2,'Anzeigen verkaufsoffener Nächte'!$AH:$AH,2027)</f>
        <v>0</v>
      </c>
      <c r="AO5" s="94">
        <f>COUNTIFS('Anzeigen verkaufsoffener Nächte'!$E:$E,AO2,'Anzeigen verkaufsoffener Nächte'!$AH:$AH,2025)</f>
        <v>0</v>
      </c>
      <c r="AP5" s="64">
        <f>COUNTIFS('Anzeigen verkaufsoffener Nächte'!$E:$E,AO2,'Anzeigen verkaufsoffener Nächte'!$AH:$AH,2026)</f>
        <v>0</v>
      </c>
      <c r="AQ5" s="104">
        <f>COUNTIFS('Anzeigen verkaufsoffener Nächte'!$E:$E,AO2,'Anzeigen verkaufsoffener Nächte'!$AH:$AH,2027)</f>
        <v>0</v>
      </c>
      <c r="AR5" s="94">
        <f>COUNTIFS('Anzeigen verkaufsoffener Nächte'!$E:$E,AR2,'Anzeigen verkaufsoffener Nächte'!$AH:$AH,2025)</f>
        <v>0</v>
      </c>
      <c r="AS5" s="64">
        <f>COUNTIFS('Anzeigen verkaufsoffener Nächte'!$E:$E,AR2,'Anzeigen verkaufsoffener Nächte'!$AH:$AH,2026)</f>
        <v>0</v>
      </c>
      <c r="AT5" s="104">
        <f>COUNTIFS('Anzeigen verkaufsoffener Nächte'!$E:$E,AR2,'Anzeigen verkaufsoffener Nächte'!$AH:$AH,2027)</f>
        <v>0</v>
      </c>
      <c r="AU5" s="94">
        <f>COUNTIFS('Anzeigen verkaufsoffener Nächte'!$E:$E,AU2,'Anzeigen verkaufsoffener Nächte'!$AH:$AH,2025)</f>
        <v>0</v>
      </c>
      <c r="AV5" s="64">
        <f>COUNTIFS('Anzeigen verkaufsoffener Nächte'!$E:$E,AU2,'Anzeigen verkaufsoffener Nächte'!$AH:$AH,2026)</f>
        <v>0</v>
      </c>
      <c r="AW5" s="104">
        <f>COUNTIFS('Anzeigen verkaufsoffener Nächte'!$E:$E,AU2,'Anzeigen verkaufsoffener Nächte'!$AH:$AH,2027)</f>
        <v>0</v>
      </c>
      <c r="AX5" s="94">
        <f>COUNTIFS('Anzeigen verkaufsoffener Nächte'!$E:$E,AX2,'Anzeigen verkaufsoffener Nächte'!$AH:$AH,2025)</f>
        <v>0</v>
      </c>
      <c r="AY5" s="64">
        <f>COUNTIFS('Anzeigen verkaufsoffener Nächte'!$E:$E,AX2,'Anzeigen verkaufsoffener Nächte'!$AH:$AH,2026)</f>
        <v>0</v>
      </c>
      <c r="AZ5" s="104">
        <f>COUNTIFS('Anzeigen verkaufsoffener Nächte'!$E:$E,AX2,'Anzeigen verkaufsoffener Nächte'!$AH:$AH,2027)</f>
        <v>0</v>
      </c>
      <c r="BA5" s="94">
        <f>COUNTIFS('Anzeigen verkaufsoffener Nächte'!$E:$E,BA2,'Anzeigen verkaufsoffener Nächte'!$AH:$AH,2025)</f>
        <v>0</v>
      </c>
      <c r="BB5" s="64">
        <f>COUNTIFS('Anzeigen verkaufsoffener Nächte'!$E:$E,BA2,'Anzeigen verkaufsoffener Nächte'!$AH:$AH,2026)</f>
        <v>0</v>
      </c>
      <c r="BC5" s="104">
        <f>COUNTIFS('Anzeigen verkaufsoffener Nächte'!$E:$E,BA2,'Anzeigen verkaufsoffener Nächte'!$AH:$AH,2027)</f>
        <v>0</v>
      </c>
      <c r="BD5" s="94">
        <f>COUNTIFS('Anzeigen verkaufsoffener Nächte'!$E:$E,BD2,'Anzeigen verkaufsoffener Nächte'!$AH:$AH,2025)</f>
        <v>0</v>
      </c>
      <c r="BE5" s="64">
        <f>COUNTIFS('Anzeigen verkaufsoffener Nächte'!$E:$E,BD2,'Anzeigen verkaufsoffener Nächte'!$AH:$AH,2026)</f>
        <v>0</v>
      </c>
      <c r="BF5" s="104">
        <f>COUNTIFS('Anzeigen verkaufsoffener Nächte'!$E:$E,BD2,'Anzeigen verkaufsoffener Nächte'!$AH:$AH,2027)</f>
        <v>0</v>
      </c>
      <c r="BG5" s="94">
        <f>COUNTIFS('Anzeigen verkaufsoffener Nächte'!$W:$W,"20:00",'Anzeigen verkaufsoffener Nächte'!$AH:$AH,2025)</f>
        <v>0</v>
      </c>
      <c r="BH5" s="64">
        <f>COUNTIFS('Anzeigen verkaufsoffener Nächte'!$W:$W,"20:00",'Anzeigen verkaufsoffener Nächte'!$AH:$AH,2026)</f>
        <v>0</v>
      </c>
      <c r="BI5" s="104">
        <f>COUNTIFS('Anzeigen verkaufsoffener Nächte'!$W:$W,"20:00",'Anzeigen verkaufsoffener Nächte'!$AH:$AH,2027)</f>
        <v>0</v>
      </c>
      <c r="BJ5" s="94">
        <f>COUNTIFS('Anzeigen verkaufsoffener Nächte'!$W:$W,"20:30",'Anzeigen verkaufsoffener Nächte'!$AH:$AH,2025)</f>
        <v>0</v>
      </c>
      <c r="BK5" s="64">
        <f>COUNTIFS('Anzeigen verkaufsoffener Nächte'!$W:$W,"20:30",'Anzeigen verkaufsoffener Nächte'!$AH:$AH,2026)</f>
        <v>0</v>
      </c>
      <c r="BL5" s="104">
        <f>COUNTIFS('Anzeigen verkaufsoffener Nächte'!$W:$W,"20:30",'Anzeigen verkaufsoffener Nächte'!$AH:$AH,2027)</f>
        <v>0</v>
      </c>
      <c r="BM5" s="94">
        <f>COUNTIFS('Anzeigen verkaufsoffener Nächte'!$W:$W,"21:00",'Anzeigen verkaufsoffener Nächte'!$AH:$AH,2025)</f>
        <v>0</v>
      </c>
      <c r="BN5" s="64">
        <f>COUNTIFS('Anzeigen verkaufsoffener Nächte'!$W:$W,"21:00",'Anzeigen verkaufsoffener Nächte'!$AH:$AH,2026)</f>
        <v>0</v>
      </c>
      <c r="BO5" s="104">
        <f>COUNTIFS('Anzeigen verkaufsoffener Nächte'!$W:$W,"21:00",'Anzeigen verkaufsoffener Nächte'!$AH:$AH,2027)</f>
        <v>0</v>
      </c>
      <c r="BP5" s="94">
        <f>COUNTIFS('Anzeigen verkaufsoffener Nächte'!$W:$W,"21:30",'Anzeigen verkaufsoffener Nächte'!$AH:$AH,2025)</f>
        <v>0</v>
      </c>
      <c r="BQ5" s="64">
        <f>COUNTIFS('Anzeigen verkaufsoffener Nächte'!$W:$W,"21:30",'Anzeigen verkaufsoffener Nächte'!$AH:$AH,2026)</f>
        <v>0</v>
      </c>
      <c r="BR5" s="104">
        <f>COUNTIFS('Anzeigen verkaufsoffener Nächte'!$W:$W,"21:30",'Anzeigen verkaufsoffener Nächte'!$AH:$AH,2027)</f>
        <v>0</v>
      </c>
      <c r="BS5" s="94">
        <f>COUNTIFS('Anzeigen verkaufsoffener Nächte'!$W:$W,"22:00",'Anzeigen verkaufsoffener Nächte'!$AH:$AH,2025)</f>
        <v>0</v>
      </c>
      <c r="BT5" s="64">
        <f>COUNTIFS('Anzeigen verkaufsoffener Nächte'!$W:$W,"22:00",'Anzeigen verkaufsoffener Nächte'!$AH:$AH,2026)</f>
        <v>0</v>
      </c>
      <c r="BU5" s="104">
        <f>COUNTIFS('Anzeigen verkaufsoffener Nächte'!$W:$W,"22:00",'Anzeigen verkaufsoffener Nächte'!$AH:$AH,2027)</f>
        <v>0</v>
      </c>
      <c r="BV5" s="94">
        <f>COUNTIFS('Anzeigen verkaufsoffener Nächte'!$W:$W,"22:30",'Anzeigen verkaufsoffener Nächte'!$AH:$AH,2025)</f>
        <v>0</v>
      </c>
      <c r="BW5" s="64">
        <f>COUNTIFS('Anzeigen verkaufsoffener Nächte'!$W:$W,"22:30",'Anzeigen verkaufsoffener Nächte'!$AH:$AH,2026)</f>
        <v>0</v>
      </c>
      <c r="BX5" s="104">
        <f>COUNTIFS('Anzeigen verkaufsoffener Nächte'!$W:$W,"22:30",'Anzeigen verkaufsoffener Nächte'!$AH:$AH,2027)</f>
        <v>0</v>
      </c>
      <c r="BY5" s="94">
        <f>COUNTIFS('Anzeigen verkaufsoffener Nächte'!$W:$W,"23:00",'Anzeigen verkaufsoffener Nächte'!$AH:$AH,2025)</f>
        <v>0</v>
      </c>
      <c r="BZ5" s="64">
        <f>COUNTIFS('Anzeigen verkaufsoffener Nächte'!$W:$W,"23:00",'Anzeigen verkaufsoffener Nächte'!$AH:$AH,2026)</f>
        <v>0</v>
      </c>
      <c r="CA5" s="104">
        <f>COUNTIFS('Anzeigen verkaufsoffener Nächte'!$W:$W,"23:00",'Anzeigen verkaufsoffener Nächte'!$AH:$AH,2027)</f>
        <v>0</v>
      </c>
      <c r="CB5" s="94">
        <f>COUNTIFS('Anzeigen verkaufsoffener Nächte'!$W:$W,"23:30",'Anzeigen verkaufsoffener Nächte'!$AH:$AH,2025)</f>
        <v>0</v>
      </c>
      <c r="CC5" s="64">
        <f>COUNTIFS('Anzeigen verkaufsoffener Nächte'!$W:$W,"23:30",'Anzeigen verkaufsoffener Nächte'!$AH:$AH,2026)</f>
        <v>0</v>
      </c>
      <c r="CD5" s="104">
        <f>COUNTIFS('Anzeigen verkaufsoffener Nächte'!$W:$W,"23:30",'Anzeigen verkaufsoffener Nächte'!$AH:$AH,2027)</f>
        <v>0</v>
      </c>
      <c r="CE5" s="94">
        <f>COUNTIFS('Anzeigen verkaufsoffener Nächte'!$X:$X,"20:30",'Anzeigen verkaufsoffener Nächte'!$AH:$AH,2025)</f>
        <v>0</v>
      </c>
      <c r="CF5" s="64">
        <f>COUNTIFS('Anzeigen verkaufsoffener Nächte'!$X:$X,"20:30",'Anzeigen verkaufsoffener Nächte'!$AH:$AH,2026)</f>
        <v>0</v>
      </c>
      <c r="CG5" s="104">
        <f>COUNTIFS('Anzeigen verkaufsoffener Nächte'!$X:$X,"20:30",'Anzeigen verkaufsoffener Nächte'!$AH:$AH,2027)</f>
        <v>0</v>
      </c>
      <c r="CH5" s="94">
        <f>COUNTIFS('Anzeigen verkaufsoffener Nächte'!$X:$X,"21:00",'Anzeigen verkaufsoffener Nächte'!$AH:$AH,2025)</f>
        <v>0</v>
      </c>
      <c r="CI5" s="64">
        <f>COUNTIFS('Anzeigen verkaufsoffener Nächte'!$X:$X,"21:00",'Anzeigen verkaufsoffener Nächte'!$AH:$AH,2026)</f>
        <v>0</v>
      </c>
      <c r="CJ5" s="104">
        <f>COUNTIFS('Anzeigen verkaufsoffener Nächte'!$X:$X,"21:00",'Anzeigen verkaufsoffener Nächte'!$AH:$AH,2027)</f>
        <v>0</v>
      </c>
      <c r="CK5" s="94">
        <f>COUNTIFS('Anzeigen verkaufsoffener Nächte'!$X:$X,"21:30",'Anzeigen verkaufsoffener Nächte'!$AH:$AH,2025)</f>
        <v>0</v>
      </c>
      <c r="CL5" s="64">
        <f>COUNTIFS('Anzeigen verkaufsoffener Nächte'!$X:$X,"21:30",'Anzeigen verkaufsoffener Nächte'!$AH:$AH,2026)</f>
        <v>0</v>
      </c>
      <c r="CM5" s="104">
        <f>COUNTIFS('Anzeigen verkaufsoffener Nächte'!$X:$X,"21:30",'Anzeigen verkaufsoffener Nächte'!$AH:$AH,2027)</f>
        <v>0</v>
      </c>
      <c r="CN5" s="94">
        <f>COUNTIFS('Anzeigen verkaufsoffener Nächte'!$X:$X,"22:00",'Anzeigen verkaufsoffener Nächte'!$AH:$AH,2025)</f>
        <v>0</v>
      </c>
      <c r="CO5" s="64">
        <f>COUNTIFS('Anzeigen verkaufsoffener Nächte'!$X:$X,"22:00",'Anzeigen verkaufsoffener Nächte'!$AH:$AH,2026)</f>
        <v>0</v>
      </c>
      <c r="CP5" s="104">
        <f>COUNTIFS('Anzeigen verkaufsoffener Nächte'!$X:$X,"22:00",'Anzeigen verkaufsoffener Nächte'!$AH:$AH,2027)</f>
        <v>0</v>
      </c>
      <c r="CQ5" s="94">
        <f>COUNTIFS('Anzeigen verkaufsoffener Nächte'!$X:$X,"22:30",'Anzeigen verkaufsoffener Nächte'!$AH:$AH,2025)</f>
        <v>0</v>
      </c>
      <c r="CR5" s="64">
        <f>COUNTIFS('Anzeigen verkaufsoffener Nächte'!$X:$X,"22:30",'Anzeigen verkaufsoffener Nächte'!$AH:$AH,2026)</f>
        <v>0</v>
      </c>
      <c r="CS5" s="104">
        <f>COUNTIFS('Anzeigen verkaufsoffener Nächte'!$X:$X,"22:30",'Anzeigen verkaufsoffener Nächte'!$AH:$AH,2027)</f>
        <v>0</v>
      </c>
      <c r="CT5" s="94">
        <f>COUNTIFS('Anzeigen verkaufsoffener Nächte'!$X:$X,"23:00",'Anzeigen verkaufsoffener Nächte'!$AH:$AH,2025)</f>
        <v>0</v>
      </c>
      <c r="CU5" s="64">
        <f>COUNTIFS('Anzeigen verkaufsoffener Nächte'!$X:$X,"23:00",'Anzeigen verkaufsoffener Nächte'!$AH:$AH,2026)</f>
        <v>0</v>
      </c>
      <c r="CV5" s="104">
        <f>COUNTIFS('Anzeigen verkaufsoffener Nächte'!$X:$X,"23:00",'Anzeigen verkaufsoffener Nächte'!$AH:$AH,2027)</f>
        <v>0</v>
      </c>
      <c r="CW5" s="94">
        <f>COUNTIFS('Anzeigen verkaufsoffener Nächte'!$X:$X,"23:30",'Anzeigen verkaufsoffener Nächte'!$AH:$AH,2025)</f>
        <v>0</v>
      </c>
      <c r="CX5" s="64">
        <f>COUNTIFS('Anzeigen verkaufsoffener Nächte'!$X:$X,"23:30",'Anzeigen verkaufsoffener Nächte'!$AH:$AH,2026)</f>
        <v>0</v>
      </c>
      <c r="CY5" s="104">
        <f>COUNTIFS('Anzeigen verkaufsoffener Nächte'!$X:$X,"23:30",'Anzeigen verkaufsoffener Nächte'!$AH:$AH,2027)</f>
        <v>0</v>
      </c>
      <c r="CZ5" s="94">
        <f>COUNTIFS('Anzeigen verkaufsoffener Nächte'!$X:$X,"24:00",'Anzeigen verkaufsoffener Nächte'!$AH:$AH,2025)</f>
        <v>0</v>
      </c>
      <c r="DA5" s="64">
        <f>COUNTIFS('Anzeigen verkaufsoffener Nächte'!$X:$X,"24:00",'Anzeigen verkaufsoffener Nächte'!$AH:$AH,2026)</f>
        <v>0</v>
      </c>
      <c r="DB5" s="104">
        <f>COUNTIFS('Anzeigen verkaufsoffener Nächte'!$X:$X,"24:00",'Anzeigen verkaufsoffener Nächte'!$AH:$AH,2027)</f>
        <v>0</v>
      </c>
      <c r="DC5" s="99" t="e">
        <f>SUMIFS('Anzeigen verkaufsoffener Nächte'!$AI:$AI,'Anzeigen verkaufsoffener Nächte'!$AH:$AH,2025)/'Anzeigen verkaufsoffener Nächte'!$AJ$11</f>
        <v>#DIV/0!</v>
      </c>
      <c r="DD5" s="110" t="e">
        <f>SUMIFS('Anzeigen verkaufsoffener Nächte'!$AI:$AI,'Anzeigen verkaufsoffener Nächte'!$AH:$AH,2026)/'Anzeigen verkaufsoffener Nächte'!$AK$11</f>
        <v>#DIV/0!</v>
      </c>
      <c r="DE5" s="109" t="e">
        <f>SUMIFS('Anzeigen verkaufsoffener Nächte'!$AI:$AI,'Anzeigen verkaufsoffener Nächte'!$AH:$AH,2026)/'Anzeigen verkaufsoffener Nächte'!$AL$11</f>
        <v>#DIV/0!</v>
      </c>
      <c r="DF5" s="94">
        <f>COUNTIFS('Anzeigen verkaufsoffener Nächte'!$AC:$AC,DF2,'Anzeigen verkaufsoffener Nächte'!$AH:$AH,2025)</f>
        <v>0</v>
      </c>
      <c r="DG5" s="64">
        <f>COUNTIFS('Anzeigen verkaufsoffener Nächte'!$AC:$AC,DF2,'Anzeigen verkaufsoffener Nächte'!$AH:$AH,2026)</f>
        <v>0</v>
      </c>
      <c r="DH5" s="104">
        <f>COUNTIFS('Anzeigen verkaufsoffener Nächte'!$AC:$AC,DF2,'Anzeigen verkaufsoffener Nächte'!$AH:$AH,2027)</f>
        <v>0</v>
      </c>
      <c r="DI5" s="94">
        <f>COUNTIFS('Anzeigen verkaufsoffener Nächte'!$AC:$AC,DI2,'Anzeigen verkaufsoffener Nächte'!$AH:$AH,2025)</f>
        <v>0</v>
      </c>
      <c r="DJ5" s="64">
        <f>COUNTIFS('Anzeigen verkaufsoffener Nächte'!$AC:$AC,DI2,'Anzeigen verkaufsoffener Nächte'!$AH:$AH,2026)</f>
        <v>0</v>
      </c>
      <c r="DK5" s="104">
        <f>COUNTIFS('Anzeigen verkaufsoffener Nächte'!$AC:$AC,DI2,'Anzeigen verkaufsoffener Nächte'!$AH:$AH,2027)</f>
        <v>0</v>
      </c>
      <c r="DL5" s="94">
        <f>COUNTIFS('Anzeigen verkaufsoffener Nächte'!$AC:$AC,DL2,'Anzeigen verkaufsoffener Nächte'!$AH:$AH,2025)</f>
        <v>0</v>
      </c>
      <c r="DM5" s="64">
        <f>COUNTIFS('Anzeigen verkaufsoffener Nächte'!$AC:$AC,DL2,'Anzeigen verkaufsoffener Nächte'!$AH:$AH,2026)</f>
        <v>0</v>
      </c>
      <c r="DN5" s="104">
        <f>COUNTIFS('Anzeigen verkaufsoffener Nächte'!$AC:$AC,DL2,'Anzeigen verkaufsoffener Nächte'!$AH:$AH,2027)</f>
        <v>0</v>
      </c>
      <c r="DO5" s="94">
        <f>COUNTIFS('Anzeigen verkaufsoffener Nächte'!$AC:$AC,DO2,'Anzeigen verkaufsoffener Nächte'!$AH:$AH,2025)</f>
        <v>0</v>
      </c>
      <c r="DP5" s="64">
        <f>COUNTIFS('Anzeigen verkaufsoffener Nächte'!$AC:$AC,DO2,'Anzeigen verkaufsoffener Nächte'!$AH:$AH,2026)</f>
        <v>0</v>
      </c>
      <c r="DQ5" s="104">
        <f>COUNTIFS('Anzeigen verkaufsoffener Nächte'!$AC:$AC,DO2,'Anzeigen verkaufsoffener Nächte'!$AH:$AH,2027)</f>
        <v>0</v>
      </c>
      <c r="DR5" s="94">
        <f>COUNTIFS('Anzeigen verkaufsoffener Nächte'!$AC:$AC,DR2,'Anzeigen verkaufsoffener Nächte'!$AH:$AH,2025)</f>
        <v>0</v>
      </c>
      <c r="DS5" s="64">
        <f>COUNTIFS('Anzeigen verkaufsoffener Nächte'!$AC:$AC,DR2,'Anzeigen verkaufsoffener Nächte'!$AH:$AH,2026)</f>
        <v>0</v>
      </c>
      <c r="DT5" s="104">
        <f>COUNTIFS('Anzeigen verkaufsoffener Nächte'!$AC:$AC,DR2,'Anzeigen verkaufsoffener Nächte'!$AH:$AH,2027)</f>
        <v>0</v>
      </c>
      <c r="DU5" s="112">
        <f>'Anzeigen verkaufsoffener Nächte'!D5</f>
        <v>0</v>
      </c>
    </row>
  </sheetData>
  <sheetProtection algorithmName="SHA-512" hashValue="FUUHD/z+LHQVxC2Se2CKt8meHsGHRwFuIhgofFIyOzJVszPJN0WCzICVtf4EHfA/eVpbtrz+unw9lJhlxfp7ew==" saltValue="QTJStLKL/Xl2ygw8P5VUlQ==" spinCount="100000" sheet="1" objects="1" scenarios="1"/>
  <mergeCells count="49">
    <mergeCell ref="DU2:DU3"/>
    <mergeCell ref="DL2:DN2"/>
    <mergeCell ref="DO2:DQ2"/>
    <mergeCell ref="DR2:DT2"/>
    <mergeCell ref="BG1:CD1"/>
    <mergeCell ref="DF1:DT1"/>
    <mergeCell ref="BY2:CA2"/>
    <mergeCell ref="CB2:CD2"/>
    <mergeCell ref="BS2:BU2"/>
    <mergeCell ref="BV2:BX2"/>
    <mergeCell ref="DF2:DH2"/>
    <mergeCell ref="DI2:DK2"/>
    <mergeCell ref="CE1:DB1"/>
    <mergeCell ref="CE2:CG2"/>
    <mergeCell ref="CH2:CJ2"/>
    <mergeCell ref="CK2:CM2"/>
    <mergeCell ref="CN2:CP2"/>
    <mergeCell ref="AC1:BF1"/>
    <mergeCell ref="BG2:BI2"/>
    <mergeCell ref="BJ2:BL2"/>
    <mergeCell ref="BM2:BO2"/>
    <mergeCell ref="BP2:BR2"/>
    <mergeCell ref="AO2:AQ2"/>
    <mergeCell ref="Q1:AB1"/>
    <mergeCell ref="Q2:S2"/>
    <mergeCell ref="BA2:BC2"/>
    <mergeCell ref="BD2:BF2"/>
    <mergeCell ref="D1:F2"/>
    <mergeCell ref="G1:I2"/>
    <mergeCell ref="J1:L2"/>
    <mergeCell ref="M1:P2"/>
    <mergeCell ref="Z2:AB2"/>
    <mergeCell ref="T2:V2"/>
    <mergeCell ref="W2:Y2"/>
    <mergeCell ref="AU2:AW2"/>
    <mergeCell ref="AX2:AZ2"/>
    <mergeCell ref="AF2:AH2"/>
    <mergeCell ref="AI2:AK2"/>
    <mergeCell ref="AL2:AN2"/>
    <mergeCell ref="C2:C3"/>
    <mergeCell ref="B2:B3"/>
    <mergeCell ref="A2:A3"/>
    <mergeCell ref="AC2:AE2"/>
    <mergeCell ref="AR2:AT2"/>
    <mergeCell ref="CQ2:CS2"/>
    <mergeCell ref="CT2:CV2"/>
    <mergeCell ref="CW2:CY2"/>
    <mergeCell ref="CZ2:DB2"/>
    <mergeCell ref="DC1:DE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D8C5-D262-40FE-8A9B-5E2B7A19CB72}">
  <dimension ref="A1:Q2188"/>
  <sheetViews>
    <sheetView topLeftCell="H1" workbookViewId="0">
      <selection activeCell="S17" sqref="S17"/>
    </sheetView>
  </sheetViews>
  <sheetFormatPr baseColWidth="10" defaultRowHeight="15" x14ac:dyDescent="0.25"/>
  <cols>
    <col min="1" max="1" width="47.7109375" bestFit="1" customWidth="1"/>
    <col min="2" max="2" width="16.140625" bestFit="1" customWidth="1"/>
    <col min="3" max="3" width="44.7109375" bestFit="1" customWidth="1"/>
    <col min="4" max="4" width="47.7109375" bestFit="1" customWidth="1"/>
    <col min="5" max="5" width="55.5703125" bestFit="1" customWidth="1"/>
    <col min="6" max="6" width="30.7109375" bestFit="1" customWidth="1"/>
    <col min="7" max="7" width="6" bestFit="1" customWidth="1"/>
    <col min="8" max="8" width="31.85546875" bestFit="1" customWidth="1"/>
    <col min="9" max="9" width="15" bestFit="1" customWidth="1"/>
    <col min="10" max="10" width="15.140625" bestFit="1" customWidth="1"/>
    <col min="14" max="14" width="41.28515625" bestFit="1" customWidth="1"/>
    <col min="16" max="16" width="19.28515625" bestFit="1" customWidth="1"/>
    <col min="17" max="17" width="31.85546875" bestFit="1" customWidth="1"/>
  </cols>
  <sheetData>
    <row r="1" spans="1:17" s="4" customFormat="1" ht="45" x14ac:dyDescent="0.25">
      <c r="A1" s="6" t="s">
        <v>26</v>
      </c>
      <c r="B1" s="6" t="s">
        <v>24</v>
      </c>
      <c r="C1" s="6" t="s">
        <v>25</v>
      </c>
      <c r="D1" s="6" t="s">
        <v>26</v>
      </c>
      <c r="E1" s="6" t="s">
        <v>30</v>
      </c>
      <c r="F1" s="6" t="s">
        <v>2</v>
      </c>
      <c r="G1" s="6" t="s">
        <v>4</v>
      </c>
      <c r="H1" s="6" t="s">
        <v>5</v>
      </c>
      <c r="I1" s="5" t="s">
        <v>8920</v>
      </c>
      <c r="J1" s="5" t="s">
        <v>8921</v>
      </c>
      <c r="L1" s="4" t="s">
        <v>8922</v>
      </c>
      <c r="M1" s="4" t="s">
        <v>8924</v>
      </c>
      <c r="N1" s="4" t="s">
        <v>8923</v>
      </c>
      <c r="O1" s="5" t="s">
        <v>10178</v>
      </c>
      <c r="P1" s="4" t="s">
        <v>8959</v>
      </c>
      <c r="Q1" s="4" t="s">
        <v>8958</v>
      </c>
    </row>
    <row r="2" spans="1:17" x14ac:dyDescent="0.25">
      <c r="A2" t="s">
        <v>29</v>
      </c>
      <c r="B2" t="s">
        <v>27</v>
      </c>
      <c r="C2" t="s">
        <v>29</v>
      </c>
      <c r="D2" t="s">
        <v>29</v>
      </c>
      <c r="E2" t="s">
        <v>29</v>
      </c>
      <c r="F2" t="s">
        <v>31</v>
      </c>
      <c r="G2" s="47">
        <v>85049</v>
      </c>
      <c r="H2" t="s">
        <v>28</v>
      </c>
      <c r="I2" t="s">
        <v>32</v>
      </c>
      <c r="J2" t="s">
        <v>33</v>
      </c>
      <c r="L2" cm="1">
        <f t="array" ref="L2:L2188">SEARCH('Anzeigen verkaufsoffener Nächte'!G2,Gemeindeverzeichnis!D2:D2188)</f>
        <v>1</v>
      </c>
      <c r="M2" t="b" cm="1">
        <f t="array" ref="M2:M2188">ISNUMBER(L2:L2188)</f>
        <v>1</v>
      </c>
      <c r="N2" t="str" cm="1">
        <f t="array" ref="N2:N2188">_xlfn._xlws.FILTER(D2:D2188,M2:M2188)</f>
        <v>Stadt Ingolstadt</v>
      </c>
      <c r="P2">
        <v>84503</v>
      </c>
      <c r="Q2" t="s">
        <v>8960</v>
      </c>
    </row>
    <row r="3" spans="1:17" x14ac:dyDescent="0.25">
      <c r="A3" t="s">
        <v>34</v>
      </c>
      <c r="B3" t="s">
        <v>27</v>
      </c>
      <c r="C3" t="s">
        <v>34</v>
      </c>
      <c r="D3" t="s">
        <v>34</v>
      </c>
      <c r="E3" t="s">
        <v>34</v>
      </c>
      <c r="G3" s="47">
        <v>80313</v>
      </c>
      <c r="H3" t="s">
        <v>35</v>
      </c>
      <c r="I3" t="s">
        <v>36</v>
      </c>
      <c r="J3" t="s">
        <v>37</v>
      </c>
      <c r="L3">
        <v>1</v>
      </c>
      <c r="M3" t="b">
        <v>1</v>
      </c>
      <c r="N3" t="str">
        <v>Landeshauptstadt München</v>
      </c>
      <c r="P3">
        <v>84489</v>
      </c>
      <c r="Q3" t="s">
        <v>8961</v>
      </c>
    </row>
    <row r="4" spans="1:17" x14ac:dyDescent="0.25">
      <c r="A4" t="s">
        <v>38</v>
      </c>
      <c r="B4" t="s">
        <v>27</v>
      </c>
      <c r="C4" t="s">
        <v>38</v>
      </c>
      <c r="D4" t="s">
        <v>38</v>
      </c>
      <c r="E4" t="s">
        <v>38</v>
      </c>
      <c r="F4" t="s">
        <v>40</v>
      </c>
      <c r="G4" s="47">
        <v>83013</v>
      </c>
      <c r="H4" t="s">
        <v>39</v>
      </c>
      <c r="I4" t="s">
        <v>41</v>
      </c>
      <c r="J4" t="s">
        <v>42</v>
      </c>
      <c r="L4">
        <v>1</v>
      </c>
      <c r="M4" t="b">
        <v>1</v>
      </c>
      <c r="N4" t="str">
        <v>Stadt Rosenheim</v>
      </c>
      <c r="P4">
        <v>84508</v>
      </c>
      <c r="Q4" t="s">
        <v>55</v>
      </c>
    </row>
    <row r="5" spans="1:17" x14ac:dyDescent="0.25">
      <c r="A5" t="s">
        <v>44</v>
      </c>
      <c r="B5" t="s">
        <v>27</v>
      </c>
      <c r="C5" t="s">
        <v>43</v>
      </c>
      <c r="D5" t="s">
        <v>44</v>
      </c>
      <c r="E5" t="s">
        <v>44</v>
      </c>
      <c r="F5" t="s">
        <v>45</v>
      </c>
      <c r="G5" s="47">
        <v>84503</v>
      </c>
      <c r="H5" t="s">
        <v>46</v>
      </c>
      <c r="I5" t="s">
        <v>47</v>
      </c>
      <c r="J5" t="s">
        <v>48</v>
      </c>
      <c r="L5">
        <v>1</v>
      </c>
      <c r="M5" t="b">
        <v>1</v>
      </c>
      <c r="N5" t="str">
        <v>Stadt Altötting</v>
      </c>
      <c r="P5">
        <v>84547</v>
      </c>
      <c r="Q5" t="s">
        <v>100</v>
      </c>
    </row>
    <row r="6" spans="1:17" x14ac:dyDescent="0.25">
      <c r="A6" t="s">
        <v>49</v>
      </c>
      <c r="B6" t="s">
        <v>27</v>
      </c>
      <c r="C6" t="s">
        <v>43</v>
      </c>
      <c r="D6" t="s">
        <v>49</v>
      </c>
      <c r="E6" t="s">
        <v>49</v>
      </c>
      <c r="F6" t="s">
        <v>50</v>
      </c>
      <c r="G6" s="47">
        <v>84480</v>
      </c>
      <c r="H6" t="s">
        <v>51</v>
      </c>
      <c r="I6" t="s">
        <v>52</v>
      </c>
      <c r="J6" t="s">
        <v>53</v>
      </c>
      <c r="L6">
        <v>1</v>
      </c>
      <c r="M6" t="b">
        <v>1</v>
      </c>
      <c r="N6" t="str">
        <v>Stadt Burghausen</v>
      </c>
      <c r="P6">
        <v>84567</v>
      </c>
      <c r="Q6" t="s">
        <v>8962</v>
      </c>
    </row>
    <row r="7" spans="1:17" x14ac:dyDescent="0.25">
      <c r="A7" t="s">
        <v>54</v>
      </c>
      <c r="B7" t="s">
        <v>27</v>
      </c>
      <c r="C7" t="s">
        <v>43</v>
      </c>
      <c r="D7" t="s">
        <v>54</v>
      </c>
      <c r="E7" t="s">
        <v>54</v>
      </c>
      <c r="F7" t="s">
        <v>56</v>
      </c>
      <c r="G7" s="47">
        <v>84508</v>
      </c>
      <c r="H7" t="s">
        <v>55</v>
      </c>
      <c r="I7" t="s">
        <v>57</v>
      </c>
      <c r="J7" t="s">
        <v>58</v>
      </c>
      <c r="L7">
        <v>1</v>
      </c>
      <c r="M7" t="b">
        <v>1</v>
      </c>
      <c r="N7" t="str">
        <v>Gemeinde Burgkirchen a.d.Alz</v>
      </c>
      <c r="P7">
        <v>84550</v>
      </c>
      <c r="Q7" t="s">
        <v>8963</v>
      </c>
    </row>
    <row r="8" spans="1:17" x14ac:dyDescent="0.25">
      <c r="A8" t="s">
        <v>59</v>
      </c>
      <c r="B8" t="s">
        <v>27</v>
      </c>
      <c r="C8" t="s">
        <v>43</v>
      </c>
      <c r="D8" t="s">
        <v>59</v>
      </c>
      <c r="E8" t="s">
        <v>59</v>
      </c>
      <c r="F8" t="s">
        <v>61</v>
      </c>
      <c r="G8" s="47">
        <v>84514</v>
      </c>
      <c r="H8" t="s">
        <v>60</v>
      </c>
      <c r="I8" t="s">
        <v>62</v>
      </c>
      <c r="J8" t="s">
        <v>63</v>
      </c>
      <c r="L8">
        <v>1</v>
      </c>
      <c r="M8" t="b">
        <v>1</v>
      </c>
      <c r="N8" t="str">
        <v>Gemeinde Garching a.d.Alz</v>
      </c>
      <c r="P8">
        <v>84518</v>
      </c>
      <c r="Q8" t="s">
        <v>60</v>
      </c>
    </row>
    <row r="9" spans="1:17" x14ac:dyDescent="0.25">
      <c r="A9" t="s">
        <v>64</v>
      </c>
      <c r="B9" t="s">
        <v>27</v>
      </c>
      <c r="C9" t="s">
        <v>43</v>
      </c>
      <c r="D9" t="s">
        <v>64</v>
      </c>
      <c r="E9" t="s">
        <v>64</v>
      </c>
      <c r="F9" t="s">
        <v>66</v>
      </c>
      <c r="G9" s="47">
        <v>84533</v>
      </c>
      <c r="H9" t="s">
        <v>65</v>
      </c>
      <c r="I9" t="s">
        <v>67</v>
      </c>
      <c r="J9" t="s">
        <v>68</v>
      </c>
      <c r="L9">
        <v>1</v>
      </c>
      <c r="M9" t="b">
        <v>1</v>
      </c>
      <c r="N9" t="str">
        <v>Gemeinde Haiming</v>
      </c>
      <c r="P9">
        <v>84533</v>
      </c>
      <c r="Q9" t="s">
        <v>65</v>
      </c>
    </row>
    <row r="10" spans="1:17" x14ac:dyDescent="0.25">
      <c r="A10" t="s">
        <v>69</v>
      </c>
      <c r="B10" t="s">
        <v>27</v>
      </c>
      <c r="C10" t="s">
        <v>43</v>
      </c>
      <c r="D10" t="s">
        <v>69</v>
      </c>
      <c r="E10" t="s">
        <v>69</v>
      </c>
      <c r="F10" t="s">
        <v>70</v>
      </c>
      <c r="G10" s="47">
        <v>84519</v>
      </c>
      <c r="H10" t="s">
        <v>71</v>
      </c>
      <c r="I10" t="s">
        <v>72</v>
      </c>
      <c r="J10" t="s">
        <v>73</v>
      </c>
      <c r="L10">
        <v>1</v>
      </c>
      <c r="M10" t="b">
        <v>1</v>
      </c>
      <c r="N10" t="str">
        <v>Stadt Neuötting</v>
      </c>
      <c r="P10">
        <v>84553</v>
      </c>
      <c r="Q10" t="s">
        <v>8964</v>
      </c>
    </row>
    <row r="11" spans="1:17" x14ac:dyDescent="0.25">
      <c r="A11" t="s">
        <v>74</v>
      </c>
      <c r="B11" t="s">
        <v>27</v>
      </c>
      <c r="C11" t="s">
        <v>43</v>
      </c>
      <c r="D11" t="s">
        <v>74</v>
      </c>
      <c r="E11" t="s">
        <v>74</v>
      </c>
      <c r="F11" t="s">
        <v>76</v>
      </c>
      <c r="G11" s="47">
        <v>84568</v>
      </c>
      <c r="H11" t="s">
        <v>75</v>
      </c>
      <c r="I11" t="s">
        <v>77</v>
      </c>
      <c r="J11" t="s">
        <v>78</v>
      </c>
      <c r="L11">
        <v>1</v>
      </c>
      <c r="M11" t="b">
        <v>1</v>
      </c>
      <c r="N11" t="str">
        <v>Gemeinde Pleiskirchen</v>
      </c>
      <c r="P11">
        <v>84556</v>
      </c>
      <c r="Q11" t="s">
        <v>149</v>
      </c>
    </row>
    <row r="12" spans="1:17" x14ac:dyDescent="0.25">
      <c r="A12" t="s">
        <v>79</v>
      </c>
      <c r="B12" t="s">
        <v>27</v>
      </c>
      <c r="C12" t="s">
        <v>43</v>
      </c>
      <c r="D12" t="s">
        <v>79</v>
      </c>
      <c r="E12" t="s">
        <v>79</v>
      </c>
      <c r="F12" t="s">
        <v>81</v>
      </c>
      <c r="G12" s="47">
        <v>84576</v>
      </c>
      <c r="H12" t="s">
        <v>80</v>
      </c>
      <c r="I12" t="s">
        <v>82</v>
      </c>
      <c r="J12" t="s">
        <v>83</v>
      </c>
      <c r="L12">
        <v>1</v>
      </c>
      <c r="M12" t="b">
        <v>1</v>
      </c>
      <c r="N12" t="str">
        <v>Gemeinde Teising</v>
      </c>
      <c r="P12">
        <v>84558</v>
      </c>
      <c r="Q12" t="s">
        <v>113</v>
      </c>
    </row>
    <row r="13" spans="1:17" x14ac:dyDescent="0.25">
      <c r="A13" t="s">
        <v>84</v>
      </c>
      <c r="B13" t="s">
        <v>27</v>
      </c>
      <c r="C13" t="s">
        <v>43</v>
      </c>
      <c r="D13" t="s">
        <v>84</v>
      </c>
      <c r="E13" t="s">
        <v>84</v>
      </c>
      <c r="F13" t="s">
        <v>85</v>
      </c>
      <c r="G13" s="47">
        <v>84509</v>
      </c>
      <c r="H13" t="s">
        <v>86</v>
      </c>
      <c r="I13" t="s">
        <v>87</v>
      </c>
      <c r="J13" t="s">
        <v>88</v>
      </c>
      <c r="L13">
        <v>1</v>
      </c>
      <c r="M13" t="b">
        <v>1</v>
      </c>
      <c r="N13" t="str">
        <v>Stadt Töging a.Inn</v>
      </c>
      <c r="P13">
        <v>84533</v>
      </c>
      <c r="Q13" t="s">
        <v>8965</v>
      </c>
    </row>
    <row r="14" spans="1:17" x14ac:dyDescent="0.25">
      <c r="A14" t="s">
        <v>89</v>
      </c>
      <c r="B14" t="s">
        <v>27</v>
      </c>
      <c r="C14" t="s">
        <v>43</v>
      </c>
      <c r="D14" t="s">
        <v>89</v>
      </c>
      <c r="E14" t="s">
        <v>89</v>
      </c>
      <c r="F14" t="s">
        <v>90</v>
      </c>
      <c r="G14" s="47">
        <v>84577</v>
      </c>
      <c r="H14" t="s">
        <v>91</v>
      </c>
      <c r="I14" t="s">
        <v>92</v>
      </c>
      <c r="J14" t="s">
        <v>93</v>
      </c>
      <c r="L14">
        <v>1</v>
      </c>
      <c r="M14" t="b">
        <v>1</v>
      </c>
      <c r="N14" t="str">
        <v>Markt Tüßling</v>
      </c>
      <c r="P14">
        <v>84561</v>
      </c>
      <c r="Q14" t="s">
        <v>106</v>
      </c>
    </row>
    <row r="15" spans="1:17" x14ac:dyDescent="0.25">
      <c r="A15" t="s">
        <v>94</v>
      </c>
      <c r="B15" t="s">
        <v>27</v>
      </c>
      <c r="C15" t="s">
        <v>43</v>
      </c>
      <c r="D15" t="s">
        <v>94</v>
      </c>
      <c r="E15" t="s">
        <v>94</v>
      </c>
      <c r="F15" t="s">
        <v>96</v>
      </c>
      <c r="G15" s="47">
        <v>84540</v>
      </c>
      <c r="H15" t="s">
        <v>95</v>
      </c>
      <c r="I15" t="s">
        <v>97</v>
      </c>
      <c r="J15" t="s">
        <v>98</v>
      </c>
      <c r="L15">
        <v>1</v>
      </c>
      <c r="M15" t="b">
        <v>1</v>
      </c>
      <c r="N15" t="str">
        <v>Gemeinde Winhöring</v>
      </c>
      <c r="P15">
        <v>84524</v>
      </c>
      <c r="Q15" t="s">
        <v>8966</v>
      </c>
    </row>
    <row r="16" spans="1:17" x14ac:dyDescent="0.25">
      <c r="A16" t="s">
        <v>99</v>
      </c>
      <c r="B16" t="s">
        <v>27</v>
      </c>
      <c r="C16" t="s">
        <v>43</v>
      </c>
      <c r="D16" t="s">
        <v>99</v>
      </c>
      <c r="E16" t="s">
        <v>101</v>
      </c>
      <c r="F16" t="s">
        <v>102</v>
      </c>
      <c r="G16" s="47">
        <v>84547</v>
      </c>
      <c r="H16" t="s">
        <v>100</v>
      </c>
      <c r="I16" t="s">
        <v>103</v>
      </c>
      <c r="J16" t="s">
        <v>104</v>
      </c>
      <c r="L16">
        <v>1</v>
      </c>
      <c r="M16" t="b">
        <v>1</v>
      </c>
      <c r="N16" t="str">
        <v>Gemeinde Emmerting</v>
      </c>
      <c r="P16">
        <v>84567</v>
      </c>
      <c r="Q16" t="s">
        <v>8967</v>
      </c>
    </row>
    <row r="17" spans="1:17" x14ac:dyDescent="0.25">
      <c r="A17" t="s">
        <v>105</v>
      </c>
      <c r="B17" t="s">
        <v>27</v>
      </c>
      <c r="C17" t="s">
        <v>43</v>
      </c>
      <c r="D17" t="s">
        <v>105</v>
      </c>
      <c r="E17" t="s">
        <v>101</v>
      </c>
      <c r="F17" t="s">
        <v>102</v>
      </c>
      <c r="G17" s="47">
        <v>84547</v>
      </c>
      <c r="H17" t="s">
        <v>100</v>
      </c>
      <c r="I17" t="s">
        <v>107</v>
      </c>
      <c r="J17" t="s">
        <v>108</v>
      </c>
      <c r="L17">
        <v>1</v>
      </c>
      <c r="M17" t="b">
        <v>1</v>
      </c>
      <c r="N17" t="str">
        <v>Gemeinde Mehring</v>
      </c>
      <c r="P17">
        <v>84568</v>
      </c>
      <c r="Q17" t="s">
        <v>75</v>
      </c>
    </row>
    <row r="18" spans="1:17" x14ac:dyDescent="0.25">
      <c r="A18" t="s">
        <v>105</v>
      </c>
      <c r="B18" t="s">
        <v>27</v>
      </c>
      <c r="C18" t="s">
        <v>43</v>
      </c>
      <c r="D18" t="s">
        <v>105</v>
      </c>
      <c r="E18" t="s">
        <v>105</v>
      </c>
      <c r="F18" t="s">
        <v>109</v>
      </c>
      <c r="G18" s="47">
        <v>84561</v>
      </c>
      <c r="H18" t="s">
        <v>106</v>
      </c>
      <c r="I18" t="s">
        <v>107</v>
      </c>
      <c r="J18" t="s">
        <v>108</v>
      </c>
      <c r="L18">
        <v>1</v>
      </c>
      <c r="M18" t="b">
        <v>1</v>
      </c>
      <c r="N18" t="str">
        <v>Gemeinde Mehring</v>
      </c>
      <c r="P18">
        <v>84571</v>
      </c>
      <c r="Q18" t="s">
        <v>139</v>
      </c>
    </row>
    <row r="19" spans="1:17" x14ac:dyDescent="0.25">
      <c r="A19" t="s">
        <v>110</v>
      </c>
      <c r="B19" t="s">
        <v>27</v>
      </c>
      <c r="C19" t="s">
        <v>43</v>
      </c>
      <c r="D19" t="s">
        <v>110</v>
      </c>
      <c r="E19" t="s">
        <v>111</v>
      </c>
      <c r="F19" t="s">
        <v>112</v>
      </c>
      <c r="G19" s="47">
        <v>84558</v>
      </c>
      <c r="H19" t="s">
        <v>113</v>
      </c>
      <c r="I19" t="s">
        <v>114</v>
      </c>
      <c r="J19" t="s">
        <v>115</v>
      </c>
      <c r="L19">
        <v>1</v>
      </c>
      <c r="M19" t="b">
        <v>1</v>
      </c>
      <c r="N19" t="str">
        <v>Gemeinde Feichten a.d.Alz</v>
      </c>
      <c r="P19">
        <v>84533</v>
      </c>
      <c r="Q19" t="s">
        <v>132</v>
      </c>
    </row>
    <row r="20" spans="1:17" x14ac:dyDescent="0.25">
      <c r="A20" t="s">
        <v>116</v>
      </c>
      <c r="B20" t="s">
        <v>27</v>
      </c>
      <c r="C20" t="s">
        <v>43</v>
      </c>
      <c r="D20" t="s">
        <v>116</v>
      </c>
      <c r="E20" t="s">
        <v>111</v>
      </c>
      <c r="F20" t="s">
        <v>112</v>
      </c>
      <c r="G20" s="47">
        <v>84558</v>
      </c>
      <c r="H20" t="s">
        <v>113</v>
      </c>
      <c r="I20" t="s">
        <v>117</v>
      </c>
      <c r="J20" t="s">
        <v>118</v>
      </c>
      <c r="L20">
        <v>1</v>
      </c>
      <c r="M20" t="b">
        <v>1</v>
      </c>
      <c r="N20" t="str">
        <v>Gemeinde Halsbach</v>
      </c>
      <c r="P20">
        <v>84576</v>
      </c>
      <c r="Q20" t="s">
        <v>80</v>
      </c>
    </row>
    <row r="21" spans="1:17" x14ac:dyDescent="0.25">
      <c r="A21" t="s">
        <v>119</v>
      </c>
      <c r="B21" t="s">
        <v>27</v>
      </c>
      <c r="C21" t="s">
        <v>43</v>
      </c>
      <c r="D21" t="s">
        <v>119</v>
      </c>
      <c r="E21" t="s">
        <v>111</v>
      </c>
      <c r="F21" t="s">
        <v>112</v>
      </c>
      <c r="G21" s="47">
        <v>84558</v>
      </c>
      <c r="H21" t="s">
        <v>113</v>
      </c>
      <c r="I21" t="s">
        <v>120</v>
      </c>
      <c r="J21" t="s">
        <v>121</v>
      </c>
      <c r="L21">
        <v>1</v>
      </c>
      <c r="M21" t="b">
        <v>1</v>
      </c>
      <c r="N21" t="str">
        <v>Gemeinde Kirchweidach</v>
      </c>
      <c r="P21">
        <v>84513</v>
      </c>
      <c r="Q21" t="s">
        <v>8968</v>
      </c>
    </row>
    <row r="22" spans="1:17" x14ac:dyDescent="0.25">
      <c r="A22" t="s">
        <v>122</v>
      </c>
      <c r="B22" t="s">
        <v>27</v>
      </c>
      <c r="C22" t="s">
        <v>43</v>
      </c>
      <c r="D22" t="s">
        <v>122</v>
      </c>
      <c r="E22" t="s">
        <v>111</v>
      </c>
      <c r="F22" t="s">
        <v>112</v>
      </c>
      <c r="G22" s="47">
        <v>84558</v>
      </c>
      <c r="H22" t="s">
        <v>113</v>
      </c>
      <c r="I22" t="s">
        <v>123</v>
      </c>
      <c r="J22" t="s">
        <v>124</v>
      </c>
      <c r="L22">
        <v>1</v>
      </c>
      <c r="M22" t="b">
        <v>1</v>
      </c>
      <c r="N22" t="str">
        <v>Gemeinde Tyrlaching</v>
      </c>
      <c r="P22">
        <v>84577</v>
      </c>
      <c r="Q22" t="s">
        <v>8969</v>
      </c>
    </row>
    <row r="23" spans="1:17" x14ac:dyDescent="0.25">
      <c r="A23" t="s">
        <v>125</v>
      </c>
      <c r="B23" t="s">
        <v>27</v>
      </c>
      <c r="C23" t="s">
        <v>43</v>
      </c>
      <c r="D23" t="s">
        <v>125</v>
      </c>
      <c r="E23" t="s">
        <v>126</v>
      </c>
      <c r="F23" t="s">
        <v>127</v>
      </c>
      <c r="G23" s="47">
        <v>84533</v>
      </c>
      <c r="H23" t="s">
        <v>128</v>
      </c>
      <c r="I23" t="s">
        <v>129</v>
      </c>
      <c r="J23" t="s">
        <v>130</v>
      </c>
      <c r="L23">
        <v>1</v>
      </c>
      <c r="M23" t="b">
        <v>1</v>
      </c>
      <c r="N23" t="str">
        <v>Gemeinde Marktl, M</v>
      </c>
      <c r="P23">
        <v>84558</v>
      </c>
      <c r="Q23" t="s">
        <v>8970</v>
      </c>
    </row>
    <row r="24" spans="1:17" x14ac:dyDescent="0.25">
      <c r="A24" t="s">
        <v>131</v>
      </c>
      <c r="B24" t="s">
        <v>27</v>
      </c>
      <c r="C24" t="s">
        <v>43</v>
      </c>
      <c r="D24" t="s">
        <v>131</v>
      </c>
      <c r="E24" t="s">
        <v>126</v>
      </c>
      <c r="F24" t="s">
        <v>127</v>
      </c>
      <c r="G24" s="47">
        <v>84533</v>
      </c>
      <c r="H24" t="s">
        <v>128</v>
      </c>
      <c r="I24" t="s">
        <v>133</v>
      </c>
      <c r="J24" t="s">
        <v>134</v>
      </c>
      <c r="L24">
        <v>1</v>
      </c>
      <c r="M24" t="b">
        <v>1</v>
      </c>
      <c r="N24" t="str">
        <v>Gemeinde Stammham</v>
      </c>
      <c r="P24">
        <v>84579</v>
      </c>
      <c r="Q24" t="s">
        <v>152</v>
      </c>
    </row>
    <row r="25" spans="1:17" x14ac:dyDescent="0.25">
      <c r="A25" t="s">
        <v>131</v>
      </c>
      <c r="B25" t="s">
        <v>27</v>
      </c>
      <c r="C25" t="s">
        <v>43</v>
      </c>
      <c r="D25" t="s">
        <v>131</v>
      </c>
      <c r="E25" t="s">
        <v>131</v>
      </c>
      <c r="F25" t="s">
        <v>135</v>
      </c>
      <c r="G25" s="47">
        <v>84533</v>
      </c>
      <c r="H25" t="s">
        <v>132</v>
      </c>
      <c r="I25" t="s">
        <v>133</v>
      </c>
      <c r="J25" t="s">
        <v>134</v>
      </c>
      <c r="L25">
        <v>1</v>
      </c>
      <c r="M25" t="b">
        <v>1</v>
      </c>
      <c r="N25" t="str">
        <v>Gemeinde Stammham</v>
      </c>
      <c r="P25">
        <v>84543</v>
      </c>
      <c r="Q25" t="s">
        <v>95</v>
      </c>
    </row>
    <row r="26" spans="1:17" x14ac:dyDescent="0.25">
      <c r="A26" t="s">
        <v>136</v>
      </c>
      <c r="B26" t="s">
        <v>27</v>
      </c>
      <c r="C26" t="s">
        <v>43</v>
      </c>
      <c r="D26" t="s">
        <v>136</v>
      </c>
      <c r="E26" t="s">
        <v>137</v>
      </c>
      <c r="F26" t="s">
        <v>138</v>
      </c>
      <c r="G26" s="47">
        <v>84571</v>
      </c>
      <c r="H26" t="s">
        <v>139</v>
      </c>
      <c r="I26" t="s">
        <v>140</v>
      </c>
      <c r="J26" t="s">
        <v>141</v>
      </c>
      <c r="L26">
        <v>1</v>
      </c>
      <c r="M26" t="b">
        <v>1</v>
      </c>
      <c r="N26" t="str">
        <v>Gemeinde Erlbach</v>
      </c>
      <c r="P26">
        <v>84539</v>
      </c>
      <c r="Q26" t="s">
        <v>1284</v>
      </c>
    </row>
    <row r="27" spans="1:17" x14ac:dyDescent="0.25">
      <c r="A27" t="s">
        <v>142</v>
      </c>
      <c r="B27" t="s">
        <v>27</v>
      </c>
      <c r="C27" t="s">
        <v>43</v>
      </c>
      <c r="D27" t="s">
        <v>142</v>
      </c>
      <c r="E27" t="s">
        <v>137</v>
      </c>
      <c r="F27" t="s">
        <v>138</v>
      </c>
      <c r="G27" s="47">
        <v>84571</v>
      </c>
      <c r="H27" t="s">
        <v>139</v>
      </c>
      <c r="I27" t="s">
        <v>143</v>
      </c>
      <c r="J27" t="s">
        <v>144</v>
      </c>
      <c r="L27">
        <v>1</v>
      </c>
      <c r="M27" t="b">
        <v>1</v>
      </c>
      <c r="N27" t="str">
        <v>Gemeinde Perach</v>
      </c>
      <c r="P27">
        <v>84544</v>
      </c>
      <c r="Q27" t="s">
        <v>1289</v>
      </c>
    </row>
    <row r="28" spans="1:17" x14ac:dyDescent="0.25">
      <c r="A28" t="s">
        <v>145</v>
      </c>
      <c r="B28" t="s">
        <v>27</v>
      </c>
      <c r="C28" t="s">
        <v>43</v>
      </c>
      <c r="D28" t="s">
        <v>145</v>
      </c>
      <c r="E28" t="s">
        <v>137</v>
      </c>
      <c r="F28" t="s">
        <v>138</v>
      </c>
      <c r="G28" s="47">
        <v>84571</v>
      </c>
      <c r="H28" t="s">
        <v>139</v>
      </c>
      <c r="I28" t="s">
        <v>146</v>
      </c>
      <c r="J28" t="s">
        <v>147</v>
      </c>
      <c r="L28">
        <v>1</v>
      </c>
      <c r="M28" t="b">
        <v>1</v>
      </c>
      <c r="N28" t="str">
        <v>Gemeinde Reischach</v>
      </c>
      <c r="P28">
        <v>84428</v>
      </c>
      <c r="Q28" t="s">
        <v>8971</v>
      </c>
    </row>
    <row r="29" spans="1:17" x14ac:dyDescent="0.25">
      <c r="A29" t="s">
        <v>148</v>
      </c>
      <c r="B29" t="s">
        <v>27</v>
      </c>
      <c r="C29" t="s">
        <v>43</v>
      </c>
      <c r="D29" t="s">
        <v>148</v>
      </c>
      <c r="E29" t="s">
        <v>150</v>
      </c>
      <c r="F29" t="s">
        <v>151</v>
      </c>
      <c r="G29" s="47">
        <v>84579</v>
      </c>
      <c r="H29" t="s">
        <v>152</v>
      </c>
      <c r="I29" t="s">
        <v>153</v>
      </c>
      <c r="J29" t="s">
        <v>154</v>
      </c>
      <c r="L29">
        <v>1</v>
      </c>
      <c r="M29" t="b">
        <v>1</v>
      </c>
      <c r="N29" t="str">
        <v>Gemeinde Kastl</v>
      </c>
      <c r="P29">
        <v>84546</v>
      </c>
      <c r="Q29" t="s">
        <v>8972</v>
      </c>
    </row>
    <row r="30" spans="1:17" x14ac:dyDescent="0.25">
      <c r="A30" t="s">
        <v>155</v>
      </c>
      <c r="B30" t="s">
        <v>27</v>
      </c>
      <c r="C30" t="s">
        <v>43</v>
      </c>
      <c r="D30" t="s">
        <v>155</v>
      </c>
      <c r="E30" t="s">
        <v>150</v>
      </c>
      <c r="F30" t="s">
        <v>151</v>
      </c>
      <c r="G30" s="47">
        <v>84579</v>
      </c>
      <c r="H30" t="s">
        <v>152</v>
      </c>
      <c r="I30" t="s">
        <v>156</v>
      </c>
      <c r="J30" t="s">
        <v>157</v>
      </c>
      <c r="L30">
        <v>1</v>
      </c>
      <c r="M30" t="b">
        <v>1</v>
      </c>
      <c r="N30" t="str">
        <v>Gemeinde Unterneukirchen</v>
      </c>
      <c r="P30">
        <v>84513</v>
      </c>
      <c r="Q30" t="s">
        <v>1400</v>
      </c>
    </row>
    <row r="31" spans="1:17" x14ac:dyDescent="0.25">
      <c r="A31" t="s">
        <v>159</v>
      </c>
      <c r="B31" t="s">
        <v>27</v>
      </c>
      <c r="C31" t="s">
        <v>158</v>
      </c>
      <c r="D31" t="s">
        <v>159</v>
      </c>
      <c r="E31" t="s">
        <v>159</v>
      </c>
      <c r="F31" t="s">
        <v>161</v>
      </c>
      <c r="G31" s="47">
        <v>83404</v>
      </c>
      <c r="H31" t="s">
        <v>160</v>
      </c>
      <c r="I31" t="s">
        <v>162</v>
      </c>
      <c r="J31" t="s">
        <v>163</v>
      </c>
      <c r="L31">
        <v>1</v>
      </c>
      <c r="M31" t="b">
        <v>1</v>
      </c>
      <c r="N31" t="str">
        <v>Gemeinde Ainring</v>
      </c>
      <c r="P31">
        <v>83536</v>
      </c>
      <c r="Q31" t="s">
        <v>8973</v>
      </c>
    </row>
    <row r="32" spans="1:17" x14ac:dyDescent="0.25">
      <c r="A32" t="s">
        <v>164</v>
      </c>
      <c r="B32" t="s">
        <v>27</v>
      </c>
      <c r="C32" t="s">
        <v>158</v>
      </c>
      <c r="D32" t="s">
        <v>164</v>
      </c>
      <c r="E32" t="s">
        <v>164</v>
      </c>
      <c r="F32" t="s">
        <v>166</v>
      </c>
      <c r="G32" s="47">
        <v>83454</v>
      </c>
      <c r="H32" t="s">
        <v>165</v>
      </c>
      <c r="I32" t="s">
        <v>167</v>
      </c>
      <c r="J32" t="s">
        <v>168</v>
      </c>
      <c r="L32">
        <v>1</v>
      </c>
      <c r="M32" t="b">
        <v>1</v>
      </c>
      <c r="N32" t="str">
        <v>Gemeinde Anger</v>
      </c>
      <c r="P32">
        <v>83527</v>
      </c>
      <c r="Q32" t="s">
        <v>8974</v>
      </c>
    </row>
    <row r="33" spans="1:17" x14ac:dyDescent="0.25">
      <c r="A33" t="s">
        <v>169</v>
      </c>
      <c r="B33" t="s">
        <v>27</v>
      </c>
      <c r="C33" t="s">
        <v>158</v>
      </c>
      <c r="D33" t="s">
        <v>169</v>
      </c>
      <c r="E33" t="s">
        <v>169</v>
      </c>
      <c r="F33" t="s">
        <v>170</v>
      </c>
      <c r="G33" s="47">
        <v>83421</v>
      </c>
      <c r="H33" t="s">
        <v>171</v>
      </c>
      <c r="I33" t="s">
        <v>172</v>
      </c>
      <c r="J33" t="s">
        <v>173</v>
      </c>
      <c r="L33">
        <v>1</v>
      </c>
      <c r="M33" t="b">
        <v>1</v>
      </c>
      <c r="N33" t="str">
        <v>Große Kreisstadt Bad Reichenhall</v>
      </c>
      <c r="P33">
        <v>84431</v>
      </c>
      <c r="Q33" t="s">
        <v>1328</v>
      </c>
    </row>
    <row r="34" spans="1:17" x14ac:dyDescent="0.25">
      <c r="A34" t="s">
        <v>174</v>
      </c>
      <c r="B34" t="s">
        <v>27</v>
      </c>
      <c r="C34" t="s">
        <v>158</v>
      </c>
      <c r="D34" t="s">
        <v>174</v>
      </c>
      <c r="E34" t="s">
        <v>174</v>
      </c>
      <c r="F34" t="s">
        <v>176</v>
      </c>
      <c r="G34" s="47">
        <v>83457</v>
      </c>
      <c r="H34" t="s">
        <v>175</v>
      </c>
      <c r="I34" t="s">
        <v>177</v>
      </c>
      <c r="J34" t="s">
        <v>178</v>
      </c>
      <c r="L34">
        <v>1</v>
      </c>
      <c r="M34" t="b">
        <v>1</v>
      </c>
      <c r="N34" t="str">
        <v>Gemeinde Bayerisch Gmain</v>
      </c>
      <c r="P34">
        <v>84555</v>
      </c>
      <c r="Q34" t="s">
        <v>8975</v>
      </c>
    </row>
    <row r="35" spans="1:17" x14ac:dyDescent="0.25">
      <c r="A35" t="s">
        <v>179</v>
      </c>
      <c r="B35" t="s">
        <v>27</v>
      </c>
      <c r="C35" t="s">
        <v>158</v>
      </c>
      <c r="D35" t="s">
        <v>179</v>
      </c>
      <c r="E35" t="s">
        <v>179</v>
      </c>
      <c r="F35" t="s">
        <v>180</v>
      </c>
      <c r="G35" s="47">
        <v>83471</v>
      </c>
      <c r="H35" t="s">
        <v>181</v>
      </c>
      <c r="I35" t="s">
        <v>182</v>
      </c>
      <c r="J35" t="s">
        <v>183</v>
      </c>
      <c r="L35">
        <v>1</v>
      </c>
      <c r="M35" t="b">
        <v>1</v>
      </c>
      <c r="N35" t="str">
        <v>Markt Berchtesgaden</v>
      </c>
      <c r="P35">
        <v>83527</v>
      </c>
      <c r="Q35" t="s">
        <v>8976</v>
      </c>
    </row>
    <row r="36" spans="1:17" x14ac:dyDescent="0.25">
      <c r="A36" t="s">
        <v>184</v>
      </c>
      <c r="B36" t="s">
        <v>27</v>
      </c>
      <c r="C36" t="s">
        <v>158</v>
      </c>
      <c r="D36" t="s">
        <v>184</v>
      </c>
      <c r="E36" t="s">
        <v>184</v>
      </c>
      <c r="F36" t="s">
        <v>186</v>
      </c>
      <c r="G36" s="47">
        <v>83483</v>
      </c>
      <c r="H36" t="s">
        <v>185</v>
      </c>
      <c r="I36" t="s">
        <v>187</v>
      </c>
      <c r="J36" t="s">
        <v>188</v>
      </c>
      <c r="L36">
        <v>1</v>
      </c>
      <c r="M36" t="b">
        <v>1</v>
      </c>
      <c r="N36" t="str">
        <v>Gemeinde Bischofswiesen</v>
      </c>
      <c r="P36">
        <v>84559</v>
      </c>
      <c r="Q36" t="s">
        <v>8977</v>
      </c>
    </row>
    <row r="37" spans="1:17" x14ac:dyDescent="0.25">
      <c r="A37" t="s">
        <v>189</v>
      </c>
      <c r="B37" t="s">
        <v>27</v>
      </c>
      <c r="C37" t="s">
        <v>158</v>
      </c>
      <c r="D37" t="s">
        <v>189</v>
      </c>
      <c r="E37" t="s">
        <v>189</v>
      </c>
      <c r="F37" t="s">
        <v>190</v>
      </c>
      <c r="G37" s="47">
        <v>83383</v>
      </c>
      <c r="H37" t="s">
        <v>191</v>
      </c>
      <c r="I37" t="s">
        <v>192</v>
      </c>
      <c r="J37" t="s">
        <v>193</v>
      </c>
      <c r="L37">
        <v>1</v>
      </c>
      <c r="M37" t="b">
        <v>1</v>
      </c>
      <c r="N37" t="str">
        <v>Stadt Freilassing</v>
      </c>
      <c r="P37">
        <v>84494</v>
      </c>
      <c r="Q37" t="s">
        <v>8978</v>
      </c>
    </row>
    <row r="38" spans="1:17" x14ac:dyDescent="0.25">
      <c r="A38" t="s">
        <v>194</v>
      </c>
      <c r="B38" t="s">
        <v>27</v>
      </c>
      <c r="C38" t="s">
        <v>158</v>
      </c>
      <c r="D38" t="s">
        <v>194</v>
      </c>
      <c r="E38" t="s">
        <v>194</v>
      </c>
      <c r="F38" t="s">
        <v>180</v>
      </c>
      <c r="G38" s="47">
        <v>83410</v>
      </c>
      <c r="H38" t="s">
        <v>195</v>
      </c>
      <c r="I38" t="s">
        <v>196</v>
      </c>
      <c r="J38" t="s">
        <v>197</v>
      </c>
      <c r="L38">
        <v>1</v>
      </c>
      <c r="M38" t="b">
        <v>1</v>
      </c>
      <c r="N38" t="str">
        <v>Stadt Laufen</v>
      </c>
      <c r="P38">
        <v>83558</v>
      </c>
      <c r="Q38" t="s">
        <v>1412</v>
      </c>
    </row>
    <row r="39" spans="1:17" x14ac:dyDescent="0.25">
      <c r="A39" t="s">
        <v>198</v>
      </c>
      <c r="B39" t="s">
        <v>27</v>
      </c>
      <c r="C39" t="s">
        <v>158</v>
      </c>
      <c r="D39" t="s">
        <v>198</v>
      </c>
      <c r="E39" t="s">
        <v>198</v>
      </c>
      <c r="F39" t="s">
        <v>199</v>
      </c>
      <c r="G39" s="47">
        <v>83487</v>
      </c>
      <c r="H39" t="s">
        <v>200</v>
      </c>
      <c r="I39" t="s">
        <v>201</v>
      </c>
      <c r="J39" t="s">
        <v>202</v>
      </c>
      <c r="L39">
        <v>1</v>
      </c>
      <c r="M39" t="b">
        <v>1</v>
      </c>
      <c r="N39" t="str">
        <v>Markt Marktschellenberg</v>
      </c>
      <c r="P39">
        <v>84562</v>
      </c>
      <c r="Q39" t="s">
        <v>1304</v>
      </c>
    </row>
    <row r="40" spans="1:17" x14ac:dyDescent="0.25">
      <c r="A40" t="s">
        <v>203</v>
      </c>
      <c r="B40" t="s">
        <v>27</v>
      </c>
      <c r="C40" t="s">
        <v>158</v>
      </c>
      <c r="D40" t="s">
        <v>203</v>
      </c>
      <c r="E40" t="s">
        <v>203</v>
      </c>
      <c r="F40" t="s">
        <v>205</v>
      </c>
      <c r="G40" s="47">
        <v>83451</v>
      </c>
      <c r="H40" t="s">
        <v>204</v>
      </c>
      <c r="I40" t="s">
        <v>206</v>
      </c>
      <c r="J40" t="s">
        <v>207</v>
      </c>
      <c r="L40">
        <v>1</v>
      </c>
      <c r="M40" t="b">
        <v>1</v>
      </c>
      <c r="N40" t="str">
        <v>Gemeinde Piding</v>
      </c>
      <c r="P40">
        <v>84453</v>
      </c>
      <c r="Q40" t="s">
        <v>8979</v>
      </c>
    </row>
    <row r="41" spans="1:17" x14ac:dyDescent="0.25">
      <c r="A41" t="s">
        <v>208</v>
      </c>
      <c r="B41" t="s">
        <v>27</v>
      </c>
      <c r="C41" t="s">
        <v>158</v>
      </c>
      <c r="D41" t="s">
        <v>208</v>
      </c>
      <c r="E41" t="s">
        <v>208</v>
      </c>
      <c r="F41" t="s">
        <v>210</v>
      </c>
      <c r="G41" s="47">
        <v>83486</v>
      </c>
      <c r="H41" t="s">
        <v>209</v>
      </c>
      <c r="I41" t="s">
        <v>211</v>
      </c>
      <c r="J41" t="s">
        <v>212</v>
      </c>
      <c r="L41">
        <v>1</v>
      </c>
      <c r="M41" t="b">
        <v>1</v>
      </c>
      <c r="N41" t="str">
        <v>Gemeinde Ramsau b.Berchtesgaden</v>
      </c>
      <c r="P41">
        <v>84494</v>
      </c>
      <c r="Q41" t="s">
        <v>8980</v>
      </c>
    </row>
    <row r="42" spans="1:17" x14ac:dyDescent="0.25">
      <c r="A42" t="s">
        <v>213</v>
      </c>
      <c r="B42" t="s">
        <v>27</v>
      </c>
      <c r="C42" t="s">
        <v>158</v>
      </c>
      <c r="D42" t="s">
        <v>213</v>
      </c>
      <c r="E42" t="s">
        <v>213</v>
      </c>
      <c r="F42" t="s">
        <v>215</v>
      </c>
      <c r="G42" s="47">
        <v>83416</v>
      </c>
      <c r="H42" t="s">
        <v>214</v>
      </c>
      <c r="I42" t="s">
        <v>216</v>
      </c>
      <c r="J42" t="s">
        <v>217</v>
      </c>
      <c r="L42">
        <v>1</v>
      </c>
      <c r="M42" t="b">
        <v>1</v>
      </c>
      <c r="N42" t="str">
        <v>Gemeinde Saaldorf-Surheim</v>
      </c>
      <c r="P42">
        <v>84494</v>
      </c>
      <c r="Q42" t="s">
        <v>8981</v>
      </c>
    </row>
    <row r="43" spans="1:17" x14ac:dyDescent="0.25">
      <c r="A43" t="s">
        <v>218</v>
      </c>
      <c r="B43" t="s">
        <v>27</v>
      </c>
      <c r="C43" t="s">
        <v>158</v>
      </c>
      <c r="D43" t="s">
        <v>218</v>
      </c>
      <c r="E43" t="s">
        <v>218</v>
      </c>
      <c r="F43" t="s">
        <v>220</v>
      </c>
      <c r="G43" s="47">
        <v>83458</v>
      </c>
      <c r="H43" t="s">
        <v>219</v>
      </c>
      <c r="I43" t="s">
        <v>221</v>
      </c>
      <c r="J43" t="s">
        <v>222</v>
      </c>
      <c r="L43">
        <v>1</v>
      </c>
      <c r="M43" t="b">
        <v>1</v>
      </c>
      <c r="N43" t="str">
        <v>Gemeinde Schneizlreuth</v>
      </c>
      <c r="P43">
        <v>84494</v>
      </c>
      <c r="Q43" t="s">
        <v>8982</v>
      </c>
    </row>
    <row r="44" spans="1:17" x14ac:dyDescent="0.25">
      <c r="A44" t="s">
        <v>223</v>
      </c>
      <c r="B44" t="s">
        <v>27</v>
      </c>
      <c r="C44" t="s">
        <v>158</v>
      </c>
      <c r="D44" t="s">
        <v>223</v>
      </c>
      <c r="E44" t="s">
        <v>223</v>
      </c>
      <c r="F44" t="s">
        <v>180</v>
      </c>
      <c r="G44" s="47">
        <v>83471</v>
      </c>
      <c r="H44" t="s">
        <v>224</v>
      </c>
      <c r="I44" t="s">
        <v>225</v>
      </c>
      <c r="J44" t="s">
        <v>226</v>
      </c>
      <c r="L44">
        <v>1</v>
      </c>
      <c r="M44" t="b">
        <v>1</v>
      </c>
      <c r="N44" t="str">
        <v>Gemeinde Schönau a.Königssee</v>
      </c>
      <c r="P44">
        <v>84564</v>
      </c>
      <c r="Q44" t="s">
        <v>1377</v>
      </c>
    </row>
    <row r="45" spans="1:17" x14ac:dyDescent="0.25">
      <c r="A45" t="s">
        <v>227</v>
      </c>
      <c r="B45" t="s">
        <v>27</v>
      </c>
      <c r="C45" t="s">
        <v>158</v>
      </c>
      <c r="D45" t="s">
        <v>227</v>
      </c>
      <c r="E45" t="s">
        <v>227</v>
      </c>
      <c r="F45" t="s">
        <v>228</v>
      </c>
      <c r="G45" s="47">
        <v>83315</v>
      </c>
      <c r="H45" t="s">
        <v>229</v>
      </c>
      <c r="I45" t="s">
        <v>230</v>
      </c>
      <c r="J45" t="s">
        <v>231</v>
      </c>
      <c r="L45">
        <v>1</v>
      </c>
      <c r="M45" t="b">
        <v>1</v>
      </c>
      <c r="N45" t="str">
        <v>Markt Teisendorf</v>
      </c>
      <c r="P45">
        <v>84565</v>
      </c>
      <c r="Q45" t="s">
        <v>8983</v>
      </c>
    </row>
    <row r="46" spans="1:17" x14ac:dyDescent="0.25">
      <c r="A46" t="s">
        <v>233</v>
      </c>
      <c r="B46" t="s">
        <v>27</v>
      </c>
      <c r="C46" t="s">
        <v>232</v>
      </c>
      <c r="D46" t="s">
        <v>233</v>
      </c>
      <c r="E46" t="s">
        <v>233</v>
      </c>
      <c r="F46" t="s">
        <v>235</v>
      </c>
      <c r="G46" s="47">
        <v>83668</v>
      </c>
      <c r="H46" t="s">
        <v>234</v>
      </c>
      <c r="I46" t="s">
        <v>236</v>
      </c>
      <c r="J46" t="s">
        <v>237</v>
      </c>
      <c r="L46">
        <v>1</v>
      </c>
      <c r="M46" t="b">
        <v>1</v>
      </c>
      <c r="N46" t="str">
        <v>Gemeinde Bad Heilbrunn</v>
      </c>
      <c r="P46">
        <v>84419</v>
      </c>
      <c r="Q46" t="s">
        <v>1314</v>
      </c>
    </row>
    <row r="47" spans="1:17" x14ac:dyDescent="0.25">
      <c r="A47" t="s">
        <v>238</v>
      </c>
      <c r="B47" t="s">
        <v>27</v>
      </c>
      <c r="C47" t="s">
        <v>232</v>
      </c>
      <c r="D47" t="s">
        <v>238</v>
      </c>
      <c r="E47" t="s">
        <v>238</v>
      </c>
      <c r="F47" t="s">
        <v>239</v>
      </c>
      <c r="G47" s="47">
        <v>83631</v>
      </c>
      <c r="H47" t="s">
        <v>240</v>
      </c>
      <c r="I47" t="s">
        <v>241</v>
      </c>
      <c r="J47" t="s">
        <v>242</v>
      </c>
      <c r="L47">
        <v>1</v>
      </c>
      <c r="M47" t="b">
        <v>1</v>
      </c>
      <c r="N47" t="str">
        <v>Stadt Bad Tölz</v>
      </c>
      <c r="P47">
        <v>84570</v>
      </c>
      <c r="Q47" t="s">
        <v>1393</v>
      </c>
    </row>
    <row r="48" spans="1:17" x14ac:dyDescent="0.25">
      <c r="A48" t="s">
        <v>243</v>
      </c>
      <c r="B48" t="s">
        <v>27</v>
      </c>
      <c r="C48" t="s">
        <v>232</v>
      </c>
      <c r="D48" t="s">
        <v>243</v>
      </c>
      <c r="E48" t="s">
        <v>243</v>
      </c>
      <c r="F48" t="s">
        <v>245</v>
      </c>
      <c r="G48" s="47">
        <v>83623</v>
      </c>
      <c r="H48" t="s">
        <v>244</v>
      </c>
      <c r="I48" t="s">
        <v>246</v>
      </c>
      <c r="J48" t="s">
        <v>247</v>
      </c>
      <c r="L48">
        <v>1</v>
      </c>
      <c r="M48" t="b">
        <v>1</v>
      </c>
      <c r="N48" t="str">
        <v>Gemeinde Dietramszell</v>
      </c>
      <c r="P48">
        <v>84431</v>
      </c>
      <c r="Q48" t="s">
        <v>8984</v>
      </c>
    </row>
    <row r="49" spans="1:17" x14ac:dyDescent="0.25">
      <c r="A49" t="s">
        <v>248</v>
      </c>
      <c r="B49" t="s">
        <v>27</v>
      </c>
      <c r="C49" t="s">
        <v>232</v>
      </c>
      <c r="D49" t="s">
        <v>248</v>
      </c>
      <c r="E49" t="s">
        <v>248</v>
      </c>
      <c r="F49" t="s">
        <v>250</v>
      </c>
      <c r="G49" s="47">
        <v>82544</v>
      </c>
      <c r="H49" t="s">
        <v>249</v>
      </c>
      <c r="I49" t="s">
        <v>251</v>
      </c>
      <c r="J49" t="s">
        <v>252</v>
      </c>
      <c r="L49">
        <v>1</v>
      </c>
      <c r="M49" t="b">
        <v>1</v>
      </c>
      <c r="N49" t="str">
        <v>Gemeinde Egling</v>
      </c>
      <c r="P49">
        <v>83562</v>
      </c>
      <c r="Q49" t="s">
        <v>8985</v>
      </c>
    </row>
    <row r="50" spans="1:17" x14ac:dyDescent="0.25">
      <c r="A50" t="s">
        <v>253</v>
      </c>
      <c r="B50" t="s">
        <v>27</v>
      </c>
      <c r="C50" t="s">
        <v>232</v>
      </c>
      <c r="D50" t="s">
        <v>253</v>
      </c>
      <c r="E50" t="s">
        <v>253</v>
      </c>
      <c r="F50" t="s">
        <v>255</v>
      </c>
      <c r="G50" s="47">
        <v>82547</v>
      </c>
      <c r="H50" t="s">
        <v>254</v>
      </c>
      <c r="I50" t="s">
        <v>256</v>
      </c>
      <c r="J50" t="s">
        <v>257</v>
      </c>
      <c r="L50">
        <v>1</v>
      </c>
      <c r="M50" t="b">
        <v>1</v>
      </c>
      <c r="N50" t="str">
        <v>Gemeinde Eurasburg</v>
      </c>
      <c r="P50">
        <v>84437</v>
      </c>
      <c r="Q50" t="s">
        <v>1348</v>
      </c>
    </row>
    <row r="51" spans="1:17" x14ac:dyDescent="0.25">
      <c r="A51" t="s">
        <v>258</v>
      </c>
      <c r="B51" t="s">
        <v>27</v>
      </c>
      <c r="C51" t="s">
        <v>232</v>
      </c>
      <c r="D51" t="s">
        <v>258</v>
      </c>
      <c r="E51" t="s">
        <v>258</v>
      </c>
      <c r="F51" t="s">
        <v>260</v>
      </c>
      <c r="G51" s="47">
        <v>83674</v>
      </c>
      <c r="H51" t="s">
        <v>259</v>
      </c>
      <c r="I51" t="s">
        <v>261</v>
      </c>
      <c r="J51" t="s">
        <v>262</v>
      </c>
      <c r="L51">
        <v>1</v>
      </c>
      <c r="M51" t="b">
        <v>1</v>
      </c>
      <c r="N51" t="str">
        <v>Gemeinde Gaißach</v>
      </c>
      <c r="P51">
        <v>84573</v>
      </c>
      <c r="Q51" t="s">
        <v>1384</v>
      </c>
    </row>
    <row r="52" spans="1:17" x14ac:dyDescent="0.25">
      <c r="A52" t="s">
        <v>263</v>
      </c>
      <c r="B52" t="s">
        <v>27</v>
      </c>
      <c r="C52" t="s">
        <v>232</v>
      </c>
      <c r="D52" t="s">
        <v>263</v>
      </c>
      <c r="E52" t="s">
        <v>263</v>
      </c>
      <c r="F52" t="s">
        <v>264</v>
      </c>
      <c r="G52" s="47">
        <v>82538</v>
      </c>
      <c r="H52" t="s">
        <v>265</v>
      </c>
      <c r="I52" t="s">
        <v>266</v>
      </c>
      <c r="J52" t="s">
        <v>267</v>
      </c>
      <c r="L52">
        <v>1</v>
      </c>
      <c r="M52" t="b">
        <v>1</v>
      </c>
      <c r="N52" t="str">
        <v>Stadt Geretsried</v>
      </c>
      <c r="P52">
        <v>84419</v>
      </c>
      <c r="Q52" t="s">
        <v>1319</v>
      </c>
    </row>
    <row r="53" spans="1:17" x14ac:dyDescent="0.25">
      <c r="A53" t="s">
        <v>268</v>
      </c>
      <c r="B53" t="s">
        <v>27</v>
      </c>
      <c r="C53" t="s">
        <v>232</v>
      </c>
      <c r="D53" t="s">
        <v>268</v>
      </c>
      <c r="E53" t="s">
        <v>268</v>
      </c>
      <c r="F53" t="s">
        <v>270</v>
      </c>
      <c r="G53" s="47">
        <v>82057</v>
      </c>
      <c r="H53" t="s">
        <v>269</v>
      </c>
      <c r="I53" t="s">
        <v>271</v>
      </c>
      <c r="J53" t="s">
        <v>272</v>
      </c>
      <c r="L53">
        <v>1</v>
      </c>
      <c r="M53" t="b">
        <v>1</v>
      </c>
      <c r="N53" t="str">
        <v>Gemeinde Icking</v>
      </c>
      <c r="P53">
        <v>84574</v>
      </c>
      <c r="Q53" t="s">
        <v>1363</v>
      </c>
    </row>
    <row r="54" spans="1:17" x14ac:dyDescent="0.25">
      <c r="A54" t="s">
        <v>273</v>
      </c>
      <c r="B54" t="s">
        <v>27</v>
      </c>
      <c r="C54" t="s">
        <v>232</v>
      </c>
      <c r="D54" t="s">
        <v>273</v>
      </c>
      <c r="E54" t="s">
        <v>273</v>
      </c>
      <c r="F54" t="s">
        <v>275</v>
      </c>
      <c r="G54" s="47">
        <v>83676</v>
      </c>
      <c r="H54" t="s">
        <v>274</v>
      </c>
      <c r="I54" t="s">
        <v>276</v>
      </c>
      <c r="J54" t="s">
        <v>277</v>
      </c>
      <c r="L54">
        <v>1</v>
      </c>
      <c r="M54" t="b">
        <v>1</v>
      </c>
      <c r="N54" t="str">
        <v>Gemeinde Jachenau</v>
      </c>
      <c r="P54">
        <v>83567</v>
      </c>
      <c r="Q54" t="s">
        <v>8986</v>
      </c>
    </row>
    <row r="55" spans="1:17" x14ac:dyDescent="0.25">
      <c r="A55" t="s">
        <v>278</v>
      </c>
      <c r="B55" t="s">
        <v>27</v>
      </c>
      <c r="C55" t="s">
        <v>232</v>
      </c>
      <c r="D55" t="s">
        <v>278</v>
      </c>
      <c r="E55" t="s">
        <v>278</v>
      </c>
      <c r="F55" t="s">
        <v>280</v>
      </c>
      <c r="G55" s="47">
        <v>82549</v>
      </c>
      <c r="H55" t="s">
        <v>279</v>
      </c>
      <c r="I55" t="s">
        <v>281</v>
      </c>
      <c r="J55" t="s">
        <v>282</v>
      </c>
      <c r="L55">
        <v>1</v>
      </c>
      <c r="M55" t="b">
        <v>1</v>
      </c>
      <c r="N55" t="str">
        <v>Gemeinde Königsdorf</v>
      </c>
      <c r="P55">
        <v>84478</v>
      </c>
      <c r="Q55" t="s">
        <v>8987</v>
      </c>
    </row>
    <row r="56" spans="1:17" x14ac:dyDescent="0.25">
      <c r="A56" t="s">
        <v>283</v>
      </c>
      <c r="B56" t="s">
        <v>27</v>
      </c>
      <c r="C56" t="s">
        <v>232</v>
      </c>
      <c r="D56" t="s">
        <v>283</v>
      </c>
      <c r="E56" t="s">
        <v>283</v>
      </c>
      <c r="F56" t="s">
        <v>285</v>
      </c>
      <c r="G56" s="47">
        <v>83658</v>
      </c>
      <c r="H56" t="s">
        <v>284</v>
      </c>
      <c r="I56" t="s">
        <v>286</v>
      </c>
      <c r="J56" t="s">
        <v>287</v>
      </c>
      <c r="L56">
        <v>1</v>
      </c>
      <c r="M56" t="b">
        <v>1</v>
      </c>
      <c r="N56" t="str">
        <v>Gemeinde Lenggries</v>
      </c>
      <c r="P56">
        <v>84539</v>
      </c>
      <c r="Q56" t="s">
        <v>8988</v>
      </c>
    </row>
    <row r="57" spans="1:17" x14ac:dyDescent="0.25">
      <c r="A57" t="s">
        <v>288</v>
      </c>
      <c r="B57" t="s">
        <v>27</v>
      </c>
      <c r="C57" t="s">
        <v>232</v>
      </c>
      <c r="D57" t="s">
        <v>288</v>
      </c>
      <c r="E57" t="s">
        <v>288</v>
      </c>
      <c r="F57" t="s">
        <v>290</v>
      </c>
      <c r="G57" s="47">
        <v>82541</v>
      </c>
      <c r="H57" t="s">
        <v>289</v>
      </c>
      <c r="I57" t="s">
        <v>291</v>
      </c>
      <c r="J57" t="s">
        <v>292</v>
      </c>
      <c r="L57">
        <v>1</v>
      </c>
      <c r="M57" t="b">
        <v>1</v>
      </c>
      <c r="N57" t="str">
        <v>Gemeinde Münsing</v>
      </c>
      <c r="P57">
        <v>85646</v>
      </c>
      <c r="Q57" t="s">
        <v>417</v>
      </c>
    </row>
    <row r="58" spans="1:17" x14ac:dyDescent="0.25">
      <c r="A58" t="s">
        <v>293</v>
      </c>
      <c r="B58" t="s">
        <v>27</v>
      </c>
      <c r="C58" t="s">
        <v>232</v>
      </c>
      <c r="D58" t="s">
        <v>293</v>
      </c>
      <c r="E58" t="s">
        <v>293</v>
      </c>
      <c r="F58" t="s">
        <v>295</v>
      </c>
      <c r="G58" s="47">
        <v>83646</v>
      </c>
      <c r="H58" t="s">
        <v>294</v>
      </c>
      <c r="I58" t="s">
        <v>296</v>
      </c>
      <c r="J58" t="s">
        <v>297</v>
      </c>
      <c r="L58">
        <v>1</v>
      </c>
      <c r="M58" t="b">
        <v>1</v>
      </c>
      <c r="N58" t="str">
        <v>Gemeinde Wackersberg</v>
      </c>
      <c r="P58">
        <v>85617</v>
      </c>
      <c r="Q58" t="s">
        <v>474</v>
      </c>
    </row>
    <row r="59" spans="1:17" x14ac:dyDescent="0.25">
      <c r="A59" t="s">
        <v>298</v>
      </c>
      <c r="B59" t="s">
        <v>27</v>
      </c>
      <c r="C59" t="s">
        <v>232</v>
      </c>
      <c r="D59" t="s">
        <v>298</v>
      </c>
      <c r="E59" t="s">
        <v>298</v>
      </c>
      <c r="F59" t="s">
        <v>285</v>
      </c>
      <c r="G59" s="47">
        <v>82504</v>
      </c>
      <c r="H59" t="s">
        <v>299</v>
      </c>
      <c r="I59" t="s">
        <v>300</v>
      </c>
      <c r="J59" t="s">
        <v>301</v>
      </c>
      <c r="L59">
        <v>1</v>
      </c>
      <c r="M59" t="b">
        <v>1</v>
      </c>
      <c r="N59" t="str">
        <v>Stadt Wolfratshausen</v>
      </c>
      <c r="P59">
        <v>85625</v>
      </c>
      <c r="Q59" t="s">
        <v>8989</v>
      </c>
    </row>
    <row r="60" spans="1:17" x14ac:dyDescent="0.25">
      <c r="A60" t="s">
        <v>302</v>
      </c>
      <c r="B60" t="s">
        <v>27</v>
      </c>
      <c r="C60" t="s">
        <v>232</v>
      </c>
      <c r="D60" t="s">
        <v>302</v>
      </c>
      <c r="E60" t="s">
        <v>304</v>
      </c>
      <c r="F60" t="s">
        <v>305</v>
      </c>
      <c r="G60" s="47">
        <v>83671</v>
      </c>
      <c r="H60" t="s">
        <v>303</v>
      </c>
      <c r="I60" t="s">
        <v>306</v>
      </c>
      <c r="J60" t="s">
        <v>307</v>
      </c>
      <c r="L60">
        <v>1</v>
      </c>
      <c r="M60" t="b">
        <v>1</v>
      </c>
      <c r="N60" t="str">
        <v>Gemeinde Benediktbeuern</v>
      </c>
      <c r="P60">
        <v>85567</v>
      </c>
      <c r="Q60" t="s">
        <v>8990</v>
      </c>
    </row>
    <row r="61" spans="1:17" x14ac:dyDescent="0.25">
      <c r="A61" t="s">
        <v>308</v>
      </c>
      <c r="B61" t="s">
        <v>27</v>
      </c>
      <c r="C61" t="s">
        <v>232</v>
      </c>
      <c r="D61" t="s">
        <v>308</v>
      </c>
      <c r="E61" t="s">
        <v>304</v>
      </c>
      <c r="F61" t="s">
        <v>305</v>
      </c>
      <c r="G61" s="47">
        <v>83671</v>
      </c>
      <c r="H61" t="s">
        <v>303</v>
      </c>
      <c r="I61" t="s">
        <v>309</v>
      </c>
      <c r="J61" t="s">
        <v>310</v>
      </c>
      <c r="L61">
        <v>1</v>
      </c>
      <c r="M61" t="b">
        <v>1</v>
      </c>
      <c r="N61" t="str">
        <v>Gemeinde Bichl</v>
      </c>
      <c r="P61">
        <v>85560</v>
      </c>
      <c r="Q61" t="s">
        <v>8991</v>
      </c>
    </row>
    <row r="62" spans="1:17" x14ac:dyDescent="0.25">
      <c r="A62" t="s">
        <v>311</v>
      </c>
      <c r="B62" t="s">
        <v>27</v>
      </c>
      <c r="C62" t="s">
        <v>232</v>
      </c>
      <c r="D62" t="s">
        <v>311</v>
      </c>
      <c r="E62" t="s">
        <v>313</v>
      </c>
      <c r="F62" t="s">
        <v>314</v>
      </c>
      <c r="G62" s="47">
        <v>82431</v>
      </c>
      <c r="H62" t="s">
        <v>312</v>
      </c>
      <c r="I62" t="s">
        <v>315</v>
      </c>
      <c r="J62" t="s">
        <v>316</v>
      </c>
      <c r="L62">
        <v>1</v>
      </c>
      <c r="M62" t="b">
        <v>1</v>
      </c>
      <c r="N62" t="str">
        <v>Gemeinde Kochel a.See</v>
      </c>
      <c r="P62">
        <v>85658</v>
      </c>
      <c r="Q62" t="s">
        <v>8992</v>
      </c>
    </row>
    <row r="63" spans="1:17" x14ac:dyDescent="0.25">
      <c r="A63" t="s">
        <v>317</v>
      </c>
      <c r="B63" t="s">
        <v>27</v>
      </c>
      <c r="C63" t="s">
        <v>232</v>
      </c>
      <c r="D63" t="s">
        <v>317</v>
      </c>
      <c r="E63" t="s">
        <v>313</v>
      </c>
      <c r="F63" t="s">
        <v>314</v>
      </c>
      <c r="G63" s="47">
        <v>82431</v>
      </c>
      <c r="H63" t="s">
        <v>312</v>
      </c>
      <c r="I63" t="s">
        <v>318</v>
      </c>
      <c r="J63" t="s">
        <v>319</v>
      </c>
      <c r="L63">
        <v>1</v>
      </c>
      <c r="M63" t="b">
        <v>1</v>
      </c>
      <c r="N63" t="str">
        <v>Gemeinde Schlehdorf</v>
      </c>
      <c r="P63">
        <v>85661</v>
      </c>
      <c r="Q63" t="s">
        <v>426</v>
      </c>
    </row>
    <row r="64" spans="1:17" x14ac:dyDescent="0.25">
      <c r="A64" t="s">
        <v>320</v>
      </c>
      <c r="B64" t="s">
        <v>27</v>
      </c>
      <c r="C64" t="s">
        <v>232</v>
      </c>
      <c r="D64" t="s">
        <v>320</v>
      </c>
      <c r="E64" t="s">
        <v>321</v>
      </c>
      <c r="F64" t="s">
        <v>322</v>
      </c>
      <c r="G64" s="47">
        <v>83677</v>
      </c>
      <c r="H64" t="s">
        <v>323</v>
      </c>
      <c r="I64" t="s">
        <v>324</v>
      </c>
      <c r="J64" t="s">
        <v>325</v>
      </c>
      <c r="L64">
        <v>1</v>
      </c>
      <c r="M64" t="b">
        <v>1</v>
      </c>
      <c r="N64" t="str">
        <v>Gemeinde Greiling</v>
      </c>
      <c r="P64">
        <v>83553</v>
      </c>
      <c r="Q64" t="s">
        <v>8993</v>
      </c>
    </row>
    <row r="65" spans="1:17" x14ac:dyDescent="0.25">
      <c r="A65" t="s">
        <v>326</v>
      </c>
      <c r="B65" t="s">
        <v>27</v>
      </c>
      <c r="C65" t="s">
        <v>232</v>
      </c>
      <c r="D65" t="s">
        <v>326</v>
      </c>
      <c r="E65" t="s">
        <v>321</v>
      </c>
      <c r="F65" t="s">
        <v>322</v>
      </c>
      <c r="G65" s="47">
        <v>83677</v>
      </c>
      <c r="H65" t="s">
        <v>323</v>
      </c>
      <c r="I65" t="s">
        <v>327</v>
      </c>
      <c r="J65" t="s">
        <v>328</v>
      </c>
      <c r="L65">
        <v>1</v>
      </c>
      <c r="M65" t="b">
        <v>1</v>
      </c>
      <c r="N65" t="str">
        <v>Gemeinde Reichersbeuern</v>
      </c>
      <c r="P65">
        <v>85625</v>
      </c>
      <c r="Q65" t="s">
        <v>8994</v>
      </c>
    </row>
    <row r="66" spans="1:17" x14ac:dyDescent="0.25">
      <c r="A66" t="s">
        <v>329</v>
      </c>
      <c r="B66" t="s">
        <v>27</v>
      </c>
      <c r="C66" t="s">
        <v>232</v>
      </c>
      <c r="D66" t="s">
        <v>329</v>
      </c>
      <c r="E66" t="s">
        <v>321</v>
      </c>
      <c r="F66" t="s">
        <v>322</v>
      </c>
      <c r="G66" s="47">
        <v>83677</v>
      </c>
      <c r="H66" t="s">
        <v>323</v>
      </c>
      <c r="I66" t="s">
        <v>330</v>
      </c>
      <c r="J66" t="s">
        <v>331</v>
      </c>
      <c r="L66">
        <v>1</v>
      </c>
      <c r="M66" t="b">
        <v>1</v>
      </c>
      <c r="N66" t="str">
        <v>Gemeinde Sachsenkam</v>
      </c>
      <c r="P66">
        <v>85567</v>
      </c>
      <c r="Q66" t="s">
        <v>8995</v>
      </c>
    </row>
    <row r="67" spans="1:17" x14ac:dyDescent="0.25">
      <c r="A67" t="s">
        <v>333</v>
      </c>
      <c r="B67" t="s">
        <v>27</v>
      </c>
      <c r="C67" t="s">
        <v>332</v>
      </c>
      <c r="D67" t="s">
        <v>333</v>
      </c>
      <c r="E67" t="s">
        <v>333</v>
      </c>
      <c r="F67" t="s">
        <v>334</v>
      </c>
      <c r="G67" s="47">
        <v>85250</v>
      </c>
      <c r="H67" t="s">
        <v>335</v>
      </c>
      <c r="I67" t="s">
        <v>336</v>
      </c>
      <c r="J67" t="s">
        <v>337</v>
      </c>
      <c r="L67">
        <v>1</v>
      </c>
      <c r="M67" t="b">
        <v>1</v>
      </c>
      <c r="N67" t="str">
        <v>Markt Altomünster</v>
      </c>
      <c r="P67">
        <v>85664</v>
      </c>
      <c r="Q67" t="s">
        <v>436</v>
      </c>
    </row>
    <row r="68" spans="1:17" x14ac:dyDescent="0.25">
      <c r="A68" t="s">
        <v>338</v>
      </c>
      <c r="B68" t="s">
        <v>27</v>
      </c>
      <c r="C68" t="s">
        <v>332</v>
      </c>
      <c r="D68" t="s">
        <v>338</v>
      </c>
      <c r="E68" t="s">
        <v>338</v>
      </c>
      <c r="F68" t="s">
        <v>340</v>
      </c>
      <c r="G68" s="47">
        <v>85230</v>
      </c>
      <c r="H68" t="s">
        <v>339</v>
      </c>
      <c r="I68" t="s">
        <v>341</v>
      </c>
      <c r="J68" t="s">
        <v>342</v>
      </c>
      <c r="L68">
        <v>1</v>
      </c>
      <c r="M68" t="b">
        <v>1</v>
      </c>
      <c r="N68" t="str">
        <v>Gemeinde Bergkirchen</v>
      </c>
      <c r="P68">
        <v>85614</v>
      </c>
      <c r="Q68" t="s">
        <v>8996</v>
      </c>
    </row>
    <row r="69" spans="1:17" x14ac:dyDescent="0.25">
      <c r="A69" t="s">
        <v>343</v>
      </c>
      <c r="B69" t="s">
        <v>27</v>
      </c>
      <c r="C69" t="s">
        <v>332</v>
      </c>
      <c r="D69" t="s">
        <v>343</v>
      </c>
      <c r="E69" t="s">
        <v>343</v>
      </c>
      <c r="F69" t="s">
        <v>344</v>
      </c>
      <c r="G69" s="47">
        <v>85208</v>
      </c>
      <c r="H69" t="s">
        <v>345</v>
      </c>
      <c r="I69" t="s">
        <v>346</v>
      </c>
      <c r="J69" t="s">
        <v>347</v>
      </c>
      <c r="L69">
        <v>1</v>
      </c>
      <c r="M69" t="b">
        <v>1</v>
      </c>
      <c r="N69" t="str">
        <v>Große Kreisstadt Dachau</v>
      </c>
      <c r="P69">
        <v>85570</v>
      </c>
      <c r="Q69" t="s">
        <v>8997</v>
      </c>
    </row>
    <row r="70" spans="1:17" x14ac:dyDescent="0.25">
      <c r="A70" t="s">
        <v>348</v>
      </c>
      <c r="B70" t="s">
        <v>27</v>
      </c>
      <c r="C70" t="s">
        <v>332</v>
      </c>
      <c r="D70" t="s">
        <v>348</v>
      </c>
      <c r="E70" t="s">
        <v>348</v>
      </c>
      <c r="F70" t="s">
        <v>180</v>
      </c>
      <c r="G70" s="47">
        <v>85253</v>
      </c>
      <c r="H70" t="s">
        <v>349</v>
      </c>
      <c r="I70" t="s">
        <v>350</v>
      </c>
      <c r="J70" t="s">
        <v>351</v>
      </c>
      <c r="L70">
        <v>1</v>
      </c>
      <c r="M70" t="b">
        <v>1</v>
      </c>
      <c r="N70" t="str">
        <v>Gemeinde Erdweg</v>
      </c>
      <c r="P70">
        <v>85665</v>
      </c>
      <c r="Q70" t="s">
        <v>8998</v>
      </c>
    </row>
    <row r="71" spans="1:17" x14ac:dyDescent="0.25">
      <c r="A71" t="s">
        <v>352</v>
      </c>
      <c r="B71" t="s">
        <v>27</v>
      </c>
      <c r="C71" t="s">
        <v>332</v>
      </c>
      <c r="D71" t="s">
        <v>352</v>
      </c>
      <c r="E71" t="s">
        <v>352</v>
      </c>
      <c r="F71" t="s">
        <v>354</v>
      </c>
      <c r="G71" s="47">
        <v>85778</v>
      </c>
      <c r="H71" t="s">
        <v>353</v>
      </c>
      <c r="I71" t="s">
        <v>355</v>
      </c>
      <c r="J71" t="s">
        <v>356</v>
      </c>
      <c r="L71">
        <v>1</v>
      </c>
      <c r="M71" t="b">
        <v>1</v>
      </c>
      <c r="N71" t="str">
        <v>Gemeinde Haimhausen</v>
      </c>
      <c r="P71">
        <v>85667</v>
      </c>
      <c r="Q71" t="s">
        <v>8999</v>
      </c>
    </row>
    <row r="72" spans="1:17" x14ac:dyDescent="0.25">
      <c r="A72" t="s">
        <v>357</v>
      </c>
      <c r="B72" t="s">
        <v>27</v>
      </c>
      <c r="C72" t="s">
        <v>332</v>
      </c>
      <c r="D72" t="s">
        <v>357</v>
      </c>
      <c r="E72" t="s">
        <v>357</v>
      </c>
      <c r="F72" t="s">
        <v>359</v>
      </c>
      <c r="G72" s="47">
        <v>85241</v>
      </c>
      <c r="H72" t="s">
        <v>358</v>
      </c>
      <c r="I72" t="s">
        <v>360</v>
      </c>
      <c r="J72" t="s">
        <v>361</v>
      </c>
      <c r="L72">
        <v>1</v>
      </c>
      <c r="M72" t="b">
        <v>1</v>
      </c>
      <c r="N72" t="str">
        <v>Gemeinde Hebertshausen</v>
      </c>
      <c r="P72">
        <v>85587</v>
      </c>
      <c r="Q72" t="s">
        <v>450</v>
      </c>
    </row>
    <row r="73" spans="1:17" x14ac:dyDescent="0.25">
      <c r="A73" t="s">
        <v>362</v>
      </c>
      <c r="B73" t="s">
        <v>27</v>
      </c>
      <c r="C73" t="s">
        <v>332</v>
      </c>
      <c r="D73" t="s">
        <v>362</v>
      </c>
      <c r="E73" t="s">
        <v>362</v>
      </c>
      <c r="F73" t="s">
        <v>364</v>
      </c>
      <c r="G73" s="47">
        <v>85750</v>
      </c>
      <c r="H73" t="s">
        <v>363</v>
      </c>
      <c r="I73" t="s">
        <v>365</v>
      </c>
      <c r="J73" t="s">
        <v>366</v>
      </c>
      <c r="L73">
        <v>1</v>
      </c>
      <c r="M73" t="b">
        <v>1</v>
      </c>
      <c r="N73" t="str">
        <v>Gemeinde Karlsfeld</v>
      </c>
      <c r="P73">
        <v>85652</v>
      </c>
      <c r="Q73" t="s">
        <v>455</v>
      </c>
    </row>
    <row r="74" spans="1:17" x14ac:dyDescent="0.25">
      <c r="A74" t="s">
        <v>367</v>
      </c>
      <c r="B74" t="s">
        <v>27</v>
      </c>
      <c r="C74" t="s">
        <v>332</v>
      </c>
      <c r="D74" t="s">
        <v>367</v>
      </c>
      <c r="E74" t="s">
        <v>367</v>
      </c>
      <c r="F74" t="s">
        <v>127</v>
      </c>
      <c r="G74" s="47">
        <v>85229</v>
      </c>
      <c r="H74" t="s">
        <v>368</v>
      </c>
      <c r="I74" t="s">
        <v>369</v>
      </c>
      <c r="J74" t="s">
        <v>370</v>
      </c>
      <c r="L74">
        <v>1</v>
      </c>
      <c r="M74" t="b">
        <v>1</v>
      </c>
      <c r="N74" t="str">
        <v>Markt Markt Indersdorf</v>
      </c>
      <c r="P74">
        <v>85586</v>
      </c>
      <c r="Q74" t="s">
        <v>460</v>
      </c>
    </row>
    <row r="75" spans="1:17" x14ac:dyDescent="0.25">
      <c r="A75" t="s">
        <v>371</v>
      </c>
      <c r="B75" t="s">
        <v>27</v>
      </c>
      <c r="C75" t="s">
        <v>332</v>
      </c>
      <c r="D75" t="s">
        <v>371</v>
      </c>
      <c r="E75" t="s">
        <v>371</v>
      </c>
      <c r="F75" t="s">
        <v>373</v>
      </c>
      <c r="G75" s="47">
        <v>85233</v>
      </c>
      <c r="H75" t="s">
        <v>372</v>
      </c>
      <c r="I75" t="s">
        <v>374</v>
      </c>
      <c r="J75" t="s">
        <v>375</v>
      </c>
      <c r="L75">
        <v>1</v>
      </c>
      <c r="M75" t="b">
        <v>1</v>
      </c>
      <c r="N75" t="str">
        <v>Gemeinde Odelzhausen</v>
      </c>
      <c r="P75">
        <v>83550</v>
      </c>
      <c r="Q75" t="s">
        <v>484</v>
      </c>
    </row>
    <row r="76" spans="1:17" x14ac:dyDescent="0.25">
      <c r="A76" t="s">
        <v>376</v>
      </c>
      <c r="B76" t="s">
        <v>27</v>
      </c>
      <c r="C76" t="s">
        <v>332</v>
      </c>
      <c r="D76" t="s">
        <v>376</v>
      </c>
      <c r="E76" t="s">
        <v>376</v>
      </c>
      <c r="F76" t="s">
        <v>378</v>
      </c>
      <c r="G76" s="47">
        <v>85238</v>
      </c>
      <c r="H76" t="s">
        <v>377</v>
      </c>
      <c r="I76" t="s">
        <v>379</v>
      </c>
      <c r="J76" t="s">
        <v>380</v>
      </c>
      <c r="L76">
        <v>1</v>
      </c>
      <c r="M76" t="b">
        <v>1</v>
      </c>
      <c r="N76" t="str">
        <v>Gemeinde Petershausen</v>
      </c>
      <c r="P76">
        <v>85643</v>
      </c>
      <c r="Q76" t="s">
        <v>464</v>
      </c>
    </row>
    <row r="77" spans="1:17" x14ac:dyDescent="0.25">
      <c r="A77" t="s">
        <v>381</v>
      </c>
      <c r="B77" t="s">
        <v>27</v>
      </c>
      <c r="C77" t="s">
        <v>332</v>
      </c>
      <c r="D77" t="s">
        <v>381</v>
      </c>
      <c r="E77" t="s">
        <v>381</v>
      </c>
      <c r="F77" t="s">
        <v>382</v>
      </c>
      <c r="G77" s="47">
        <v>85233</v>
      </c>
      <c r="H77" t="s">
        <v>383</v>
      </c>
      <c r="I77" t="s">
        <v>384</v>
      </c>
      <c r="J77" t="s">
        <v>385</v>
      </c>
      <c r="L77">
        <v>1</v>
      </c>
      <c r="M77" t="b">
        <v>1</v>
      </c>
      <c r="N77" t="str">
        <v>Gemeinde Pfaffenhofen a.d.Glonn</v>
      </c>
      <c r="P77">
        <v>85604</v>
      </c>
      <c r="Q77" t="s">
        <v>469</v>
      </c>
    </row>
    <row r="78" spans="1:17" x14ac:dyDescent="0.25">
      <c r="A78" t="s">
        <v>386</v>
      </c>
      <c r="B78" t="s">
        <v>27</v>
      </c>
      <c r="C78" t="s">
        <v>332</v>
      </c>
      <c r="D78" t="s">
        <v>386</v>
      </c>
      <c r="E78" t="s">
        <v>386</v>
      </c>
      <c r="F78" t="s">
        <v>180</v>
      </c>
      <c r="G78" s="47">
        <v>85244</v>
      </c>
      <c r="H78" t="s">
        <v>387</v>
      </c>
      <c r="I78" t="s">
        <v>388</v>
      </c>
      <c r="J78" t="s">
        <v>389</v>
      </c>
      <c r="L78">
        <v>1</v>
      </c>
      <c r="M78" t="b">
        <v>1</v>
      </c>
      <c r="N78" t="str">
        <v>Gemeinde Röhrmoos</v>
      </c>
      <c r="P78">
        <v>85459</v>
      </c>
      <c r="Q78" t="s">
        <v>9000</v>
      </c>
    </row>
    <row r="79" spans="1:17" x14ac:dyDescent="0.25">
      <c r="A79" t="s">
        <v>390</v>
      </c>
      <c r="B79" t="s">
        <v>27</v>
      </c>
      <c r="C79" t="s">
        <v>332</v>
      </c>
      <c r="D79" t="s">
        <v>390</v>
      </c>
      <c r="E79" t="s">
        <v>390</v>
      </c>
      <c r="F79" t="s">
        <v>392</v>
      </c>
      <c r="G79" s="47">
        <v>85247</v>
      </c>
      <c r="H79" t="s">
        <v>391</v>
      </c>
      <c r="I79" t="s">
        <v>393</v>
      </c>
      <c r="J79" t="s">
        <v>394</v>
      </c>
      <c r="L79">
        <v>1</v>
      </c>
      <c r="M79" t="b">
        <v>1</v>
      </c>
      <c r="N79" t="str">
        <v>Gemeinde Schwabhausen</v>
      </c>
      <c r="P79">
        <v>85461</v>
      </c>
      <c r="Q79" t="s">
        <v>649</v>
      </c>
    </row>
    <row r="80" spans="1:17" x14ac:dyDescent="0.25">
      <c r="A80" t="s">
        <v>395</v>
      </c>
      <c r="B80" t="s">
        <v>27</v>
      </c>
      <c r="C80" t="s">
        <v>332</v>
      </c>
      <c r="D80" t="s">
        <v>395</v>
      </c>
      <c r="E80" t="s">
        <v>395</v>
      </c>
      <c r="F80" t="s">
        <v>397</v>
      </c>
      <c r="G80" s="47">
        <v>85254</v>
      </c>
      <c r="H80" t="s">
        <v>396</v>
      </c>
      <c r="I80" t="s">
        <v>398</v>
      </c>
      <c r="J80" t="s">
        <v>399</v>
      </c>
      <c r="L80">
        <v>1</v>
      </c>
      <c r="M80" t="b">
        <v>1</v>
      </c>
      <c r="N80" t="str">
        <v>Gemeinde Sulzemoos</v>
      </c>
      <c r="P80">
        <v>85669</v>
      </c>
      <c r="Q80" t="s">
        <v>9001</v>
      </c>
    </row>
    <row r="81" spans="1:17" x14ac:dyDescent="0.25">
      <c r="A81" t="s">
        <v>400</v>
      </c>
      <c r="B81" t="s">
        <v>27</v>
      </c>
      <c r="C81" t="s">
        <v>332</v>
      </c>
      <c r="D81" t="s">
        <v>400</v>
      </c>
      <c r="E81" t="s">
        <v>400</v>
      </c>
      <c r="F81" t="s">
        <v>402</v>
      </c>
      <c r="G81" s="47">
        <v>86567</v>
      </c>
      <c r="H81" t="s">
        <v>401</v>
      </c>
      <c r="I81" t="s">
        <v>403</v>
      </c>
      <c r="J81" t="s">
        <v>404</v>
      </c>
      <c r="L81">
        <v>1</v>
      </c>
      <c r="M81" t="b">
        <v>1</v>
      </c>
      <c r="N81" t="str">
        <v>Gemeinde Hilgertshausen-Tandern</v>
      </c>
      <c r="P81">
        <v>84405</v>
      </c>
      <c r="Q81" t="s">
        <v>9002</v>
      </c>
    </row>
    <row r="82" spans="1:17" x14ac:dyDescent="0.25">
      <c r="A82" t="s">
        <v>405</v>
      </c>
      <c r="B82" t="s">
        <v>27</v>
      </c>
      <c r="C82" t="s">
        <v>332</v>
      </c>
      <c r="D82" t="s">
        <v>405</v>
      </c>
      <c r="E82" t="s">
        <v>405</v>
      </c>
      <c r="F82" t="s">
        <v>407</v>
      </c>
      <c r="G82" s="47">
        <v>85256</v>
      </c>
      <c r="H82" t="s">
        <v>406</v>
      </c>
      <c r="I82" t="s">
        <v>408</v>
      </c>
      <c r="J82" t="s">
        <v>409</v>
      </c>
      <c r="L82">
        <v>1</v>
      </c>
      <c r="M82" t="b">
        <v>1</v>
      </c>
      <c r="N82" t="str">
        <v>Gemeinde Vierkirchen</v>
      </c>
      <c r="P82">
        <v>85462</v>
      </c>
      <c r="Q82" t="s">
        <v>9003</v>
      </c>
    </row>
    <row r="83" spans="1:17" x14ac:dyDescent="0.25">
      <c r="A83" t="s">
        <v>410</v>
      </c>
      <c r="B83" t="s">
        <v>27</v>
      </c>
      <c r="C83" t="s">
        <v>332</v>
      </c>
      <c r="D83" t="s">
        <v>410</v>
      </c>
      <c r="E83" t="s">
        <v>410</v>
      </c>
      <c r="F83" t="s">
        <v>412</v>
      </c>
      <c r="G83" s="47">
        <v>85258</v>
      </c>
      <c r="H83" t="s">
        <v>411</v>
      </c>
      <c r="I83" t="s">
        <v>413</v>
      </c>
      <c r="J83" t="s">
        <v>414</v>
      </c>
      <c r="L83">
        <v>1</v>
      </c>
      <c r="M83" t="b">
        <v>1</v>
      </c>
      <c r="N83" t="str">
        <v>Gemeinde Weichs</v>
      </c>
      <c r="P83">
        <v>85435</v>
      </c>
      <c r="Q83" t="s">
        <v>9004</v>
      </c>
    </row>
    <row r="84" spans="1:17" x14ac:dyDescent="0.25">
      <c r="A84" t="s">
        <v>416</v>
      </c>
      <c r="B84" t="s">
        <v>27</v>
      </c>
      <c r="C84" t="s">
        <v>415</v>
      </c>
      <c r="D84" t="s">
        <v>416</v>
      </c>
      <c r="E84" t="s">
        <v>416</v>
      </c>
      <c r="F84" t="s">
        <v>418</v>
      </c>
      <c r="G84" s="47">
        <v>85646</v>
      </c>
      <c r="H84" t="s">
        <v>417</v>
      </c>
      <c r="I84" t="s">
        <v>419</v>
      </c>
      <c r="J84" t="s">
        <v>420</v>
      </c>
      <c r="L84">
        <v>1</v>
      </c>
      <c r="M84" t="b">
        <v>1</v>
      </c>
      <c r="N84" t="str">
        <v>Gemeinde Anzing</v>
      </c>
      <c r="P84">
        <v>85464</v>
      </c>
      <c r="Q84" t="s">
        <v>661</v>
      </c>
    </row>
    <row r="85" spans="1:17" x14ac:dyDescent="0.25">
      <c r="A85" t="s">
        <v>421</v>
      </c>
      <c r="B85" t="s">
        <v>27</v>
      </c>
      <c r="C85" t="s">
        <v>415</v>
      </c>
      <c r="D85" t="s">
        <v>421</v>
      </c>
      <c r="E85" t="s">
        <v>421</v>
      </c>
      <c r="F85" t="s">
        <v>364</v>
      </c>
      <c r="G85" s="47">
        <v>85553</v>
      </c>
      <c r="H85" t="s">
        <v>422</v>
      </c>
      <c r="I85" t="s">
        <v>423</v>
      </c>
      <c r="J85" t="s">
        <v>424</v>
      </c>
      <c r="L85">
        <v>1</v>
      </c>
      <c r="M85" t="b">
        <v>1</v>
      </c>
      <c r="N85" t="str">
        <v>Stadt Ebersberg</v>
      </c>
      <c r="P85">
        <v>85659</v>
      </c>
      <c r="Q85" t="s">
        <v>665</v>
      </c>
    </row>
    <row r="86" spans="1:17" x14ac:dyDescent="0.25">
      <c r="A86" t="s">
        <v>425</v>
      </c>
      <c r="B86" t="s">
        <v>27</v>
      </c>
      <c r="C86" t="s">
        <v>415</v>
      </c>
      <c r="D86" t="s">
        <v>425</v>
      </c>
      <c r="E86" t="s">
        <v>425</v>
      </c>
      <c r="F86" t="s">
        <v>427</v>
      </c>
      <c r="G86" s="47">
        <v>85661</v>
      </c>
      <c r="H86" t="s">
        <v>426</v>
      </c>
      <c r="I86" t="s">
        <v>428</v>
      </c>
      <c r="J86" t="s">
        <v>429</v>
      </c>
      <c r="L86">
        <v>1</v>
      </c>
      <c r="M86" t="b">
        <v>1</v>
      </c>
      <c r="N86" t="str">
        <v>Gemeinde Forstinning</v>
      </c>
      <c r="P86">
        <v>85447</v>
      </c>
      <c r="Q86" t="s">
        <v>669</v>
      </c>
    </row>
    <row r="87" spans="1:17" x14ac:dyDescent="0.25">
      <c r="A87" t="s">
        <v>430</v>
      </c>
      <c r="B87" t="s">
        <v>27</v>
      </c>
      <c r="C87" t="s">
        <v>415</v>
      </c>
      <c r="D87" t="s">
        <v>430</v>
      </c>
      <c r="E87" t="s">
        <v>430</v>
      </c>
      <c r="F87" t="s">
        <v>431</v>
      </c>
      <c r="G87" s="47">
        <v>85567</v>
      </c>
      <c r="H87" t="s">
        <v>432</v>
      </c>
      <c r="I87" t="s">
        <v>433</v>
      </c>
      <c r="J87" t="s">
        <v>434</v>
      </c>
      <c r="L87">
        <v>1</v>
      </c>
      <c r="M87" t="b">
        <v>1</v>
      </c>
      <c r="N87" t="str">
        <v>Stadt Grafing b.München</v>
      </c>
      <c r="P87">
        <v>84432</v>
      </c>
      <c r="Q87" t="s">
        <v>9005</v>
      </c>
    </row>
    <row r="88" spans="1:17" x14ac:dyDescent="0.25">
      <c r="A88" t="s">
        <v>435</v>
      </c>
      <c r="B88" t="s">
        <v>27</v>
      </c>
      <c r="C88" t="s">
        <v>415</v>
      </c>
      <c r="D88" t="s">
        <v>435</v>
      </c>
      <c r="E88" t="s">
        <v>435</v>
      </c>
      <c r="F88" t="s">
        <v>180</v>
      </c>
      <c r="G88" s="47">
        <v>85664</v>
      </c>
      <c r="H88" t="s">
        <v>436</v>
      </c>
      <c r="I88" t="s">
        <v>437</v>
      </c>
      <c r="J88" t="s">
        <v>438</v>
      </c>
      <c r="L88">
        <v>1</v>
      </c>
      <c r="M88" t="b">
        <v>1</v>
      </c>
      <c r="N88" t="str">
        <v>Gemeinde Hohenlinden</v>
      </c>
      <c r="P88">
        <v>84416</v>
      </c>
      <c r="Q88" t="s">
        <v>9006</v>
      </c>
    </row>
    <row r="89" spans="1:17" x14ac:dyDescent="0.25">
      <c r="A89" t="s">
        <v>439</v>
      </c>
      <c r="B89" t="s">
        <v>27</v>
      </c>
      <c r="C89" t="s">
        <v>415</v>
      </c>
      <c r="D89" t="s">
        <v>439</v>
      </c>
      <c r="E89" t="s">
        <v>439</v>
      </c>
      <c r="F89" t="s">
        <v>440</v>
      </c>
      <c r="G89" s="47">
        <v>85614</v>
      </c>
      <c r="H89" t="s">
        <v>441</v>
      </c>
      <c r="I89" t="s">
        <v>442</v>
      </c>
      <c r="J89" t="s">
        <v>443</v>
      </c>
      <c r="L89">
        <v>1</v>
      </c>
      <c r="M89" t="b">
        <v>1</v>
      </c>
      <c r="N89" t="str">
        <v>Markt Kirchseeon</v>
      </c>
      <c r="P89">
        <v>84424</v>
      </c>
      <c r="Q89" t="s">
        <v>9007</v>
      </c>
    </row>
    <row r="90" spans="1:17" x14ac:dyDescent="0.25">
      <c r="A90" t="s">
        <v>444</v>
      </c>
      <c r="B90" t="s">
        <v>27</v>
      </c>
      <c r="C90" t="s">
        <v>415</v>
      </c>
      <c r="D90" t="s">
        <v>444</v>
      </c>
      <c r="E90" t="s">
        <v>444</v>
      </c>
      <c r="F90" t="s">
        <v>445</v>
      </c>
      <c r="G90" s="47">
        <v>85570</v>
      </c>
      <c r="H90" t="s">
        <v>446</v>
      </c>
      <c r="I90" t="s">
        <v>447</v>
      </c>
      <c r="J90" t="s">
        <v>448</v>
      </c>
      <c r="L90">
        <v>1</v>
      </c>
      <c r="M90" t="b">
        <v>1</v>
      </c>
      <c r="N90" t="str">
        <v>Markt Markt Schwaben</v>
      </c>
      <c r="P90">
        <v>84434</v>
      </c>
      <c r="Q90" t="s">
        <v>9008</v>
      </c>
    </row>
    <row r="91" spans="1:17" x14ac:dyDescent="0.25">
      <c r="A91" t="s">
        <v>449</v>
      </c>
      <c r="B91" t="s">
        <v>27</v>
      </c>
      <c r="C91" t="s">
        <v>415</v>
      </c>
      <c r="D91" t="s">
        <v>449</v>
      </c>
      <c r="E91" t="s">
        <v>449</v>
      </c>
      <c r="F91" t="s">
        <v>451</v>
      </c>
      <c r="G91" s="47">
        <v>85587</v>
      </c>
      <c r="H91" t="s">
        <v>450</v>
      </c>
      <c r="I91" t="s">
        <v>452</v>
      </c>
      <c r="J91" t="s">
        <v>453</v>
      </c>
      <c r="L91">
        <v>1</v>
      </c>
      <c r="M91" t="b">
        <v>1</v>
      </c>
      <c r="N91" t="str">
        <v>Gemeinde Vaterstetten</v>
      </c>
      <c r="P91">
        <v>85465</v>
      </c>
      <c r="Q91" t="s">
        <v>9009</v>
      </c>
    </row>
    <row r="92" spans="1:17" x14ac:dyDescent="0.25">
      <c r="A92" t="s">
        <v>454</v>
      </c>
      <c r="B92" t="s">
        <v>27</v>
      </c>
      <c r="C92" t="s">
        <v>415</v>
      </c>
      <c r="D92" t="s">
        <v>454</v>
      </c>
      <c r="E92" t="s">
        <v>454</v>
      </c>
      <c r="F92" t="s">
        <v>456</v>
      </c>
      <c r="G92" s="47">
        <v>85652</v>
      </c>
      <c r="H92" t="s">
        <v>455</v>
      </c>
      <c r="I92" t="s">
        <v>457</v>
      </c>
      <c r="J92" t="s">
        <v>458</v>
      </c>
      <c r="L92">
        <v>1</v>
      </c>
      <c r="M92" t="b">
        <v>1</v>
      </c>
      <c r="N92" t="str">
        <v>Gemeinde Pliening</v>
      </c>
      <c r="P92">
        <v>84435</v>
      </c>
      <c r="Q92" t="s">
        <v>678</v>
      </c>
    </row>
    <row r="93" spans="1:17" x14ac:dyDescent="0.25">
      <c r="A93" t="s">
        <v>459</v>
      </c>
      <c r="B93" t="s">
        <v>27</v>
      </c>
      <c r="C93" t="s">
        <v>415</v>
      </c>
      <c r="D93" t="s">
        <v>459</v>
      </c>
      <c r="E93" t="s">
        <v>459</v>
      </c>
      <c r="F93" t="s">
        <v>170</v>
      </c>
      <c r="G93" s="47">
        <v>85580</v>
      </c>
      <c r="H93" t="s">
        <v>460</v>
      </c>
      <c r="I93" t="s">
        <v>461</v>
      </c>
      <c r="J93" t="s">
        <v>462</v>
      </c>
      <c r="L93">
        <v>1</v>
      </c>
      <c r="M93" t="b">
        <v>1</v>
      </c>
      <c r="N93" t="str">
        <v>Gemeinde Poing</v>
      </c>
      <c r="P93">
        <v>85452</v>
      </c>
      <c r="Q93" t="s">
        <v>683</v>
      </c>
    </row>
    <row r="94" spans="1:17" x14ac:dyDescent="0.25">
      <c r="A94" t="s">
        <v>463</v>
      </c>
      <c r="B94" t="s">
        <v>27</v>
      </c>
      <c r="C94" t="s">
        <v>415</v>
      </c>
      <c r="D94" t="s">
        <v>463</v>
      </c>
      <c r="E94" t="s">
        <v>463</v>
      </c>
      <c r="F94" t="s">
        <v>465</v>
      </c>
      <c r="G94" s="47">
        <v>85643</v>
      </c>
      <c r="H94" t="s">
        <v>464</v>
      </c>
      <c r="I94" t="s">
        <v>466</v>
      </c>
      <c r="J94" t="s">
        <v>467</v>
      </c>
      <c r="L94">
        <v>1</v>
      </c>
      <c r="M94" t="b">
        <v>1</v>
      </c>
      <c r="N94" t="str">
        <v>Gemeinde Steinhöring</v>
      </c>
      <c r="P94">
        <v>85467</v>
      </c>
      <c r="Q94" t="s">
        <v>724</v>
      </c>
    </row>
    <row r="95" spans="1:17" x14ac:dyDescent="0.25">
      <c r="A95" t="s">
        <v>468</v>
      </c>
      <c r="B95" t="s">
        <v>27</v>
      </c>
      <c r="C95" t="s">
        <v>415</v>
      </c>
      <c r="D95" t="s">
        <v>468</v>
      </c>
      <c r="E95" t="s">
        <v>468</v>
      </c>
      <c r="F95" t="s">
        <v>470</v>
      </c>
      <c r="G95" s="47">
        <v>85601</v>
      </c>
      <c r="H95" t="s">
        <v>469</v>
      </c>
      <c r="I95" t="s">
        <v>471</v>
      </c>
      <c r="J95" t="s">
        <v>472</v>
      </c>
      <c r="L95">
        <v>1</v>
      </c>
      <c r="M95" t="b">
        <v>1</v>
      </c>
      <c r="N95" t="str">
        <v>Gemeinde Zorneding</v>
      </c>
      <c r="P95">
        <v>85445</v>
      </c>
      <c r="Q95" t="s">
        <v>717</v>
      </c>
    </row>
    <row r="96" spans="1:17" x14ac:dyDescent="0.25">
      <c r="A96" t="s">
        <v>473</v>
      </c>
      <c r="B96" t="s">
        <v>27</v>
      </c>
      <c r="C96" t="s">
        <v>415</v>
      </c>
      <c r="D96" t="s">
        <v>473</v>
      </c>
      <c r="E96" t="s">
        <v>475</v>
      </c>
      <c r="F96" t="s">
        <v>476</v>
      </c>
      <c r="G96" s="47">
        <v>85615</v>
      </c>
      <c r="H96" t="s">
        <v>474</v>
      </c>
      <c r="I96" t="s">
        <v>477</v>
      </c>
      <c r="J96" t="s">
        <v>478</v>
      </c>
      <c r="L96">
        <v>1</v>
      </c>
      <c r="M96" t="b">
        <v>1</v>
      </c>
      <c r="N96" t="str">
        <v>Gemeinde Aßling</v>
      </c>
      <c r="P96">
        <v>85570</v>
      </c>
      <c r="Q96" t="s">
        <v>9010</v>
      </c>
    </row>
    <row r="97" spans="1:17" x14ac:dyDescent="0.25">
      <c r="A97" t="s">
        <v>473</v>
      </c>
      <c r="B97" t="s">
        <v>27</v>
      </c>
      <c r="C97" t="s">
        <v>415</v>
      </c>
      <c r="D97" t="s">
        <v>473</v>
      </c>
      <c r="E97" t="s">
        <v>473</v>
      </c>
      <c r="F97" t="s">
        <v>479</v>
      </c>
      <c r="G97" s="47">
        <v>85617</v>
      </c>
      <c r="H97" t="s">
        <v>474</v>
      </c>
      <c r="I97" t="s">
        <v>477</v>
      </c>
      <c r="J97" t="s">
        <v>478</v>
      </c>
      <c r="L97">
        <v>1</v>
      </c>
      <c r="M97" t="b">
        <v>1</v>
      </c>
      <c r="N97" t="str">
        <v>Gemeinde Aßling</v>
      </c>
      <c r="P97">
        <v>85669</v>
      </c>
      <c r="Q97" t="s">
        <v>699</v>
      </c>
    </row>
    <row r="98" spans="1:17" x14ac:dyDescent="0.25">
      <c r="A98" t="s">
        <v>480</v>
      </c>
      <c r="B98" t="s">
        <v>27</v>
      </c>
      <c r="C98" t="s">
        <v>415</v>
      </c>
      <c r="D98" t="s">
        <v>480</v>
      </c>
      <c r="E98" t="s">
        <v>475</v>
      </c>
      <c r="F98" t="s">
        <v>476</v>
      </c>
      <c r="G98" s="47">
        <v>85615</v>
      </c>
      <c r="H98" t="s">
        <v>474</v>
      </c>
      <c r="I98" t="s">
        <v>481</v>
      </c>
      <c r="J98" t="s">
        <v>482</v>
      </c>
      <c r="L98">
        <v>1</v>
      </c>
      <c r="M98" t="b">
        <v>1</v>
      </c>
      <c r="N98" t="str">
        <v>Gemeinde Frauenneuharting</v>
      </c>
      <c r="P98">
        <v>84427</v>
      </c>
      <c r="Q98" t="s">
        <v>688</v>
      </c>
    </row>
    <row r="99" spans="1:17" x14ac:dyDescent="0.25">
      <c r="A99" t="s">
        <v>480</v>
      </c>
      <c r="B99" t="s">
        <v>27</v>
      </c>
      <c r="C99" t="s">
        <v>415</v>
      </c>
      <c r="D99" t="s">
        <v>480</v>
      </c>
      <c r="E99" t="s">
        <v>480</v>
      </c>
      <c r="F99" t="s">
        <v>479</v>
      </c>
      <c r="G99" s="47">
        <v>85617</v>
      </c>
      <c r="H99" t="s">
        <v>474</v>
      </c>
      <c r="I99" t="s">
        <v>481</v>
      </c>
      <c r="J99" t="s">
        <v>482</v>
      </c>
      <c r="L99">
        <v>1</v>
      </c>
      <c r="M99" t="b">
        <v>1</v>
      </c>
      <c r="N99" t="str">
        <v>Gemeinde Frauenneuharting</v>
      </c>
      <c r="P99">
        <v>84439</v>
      </c>
      <c r="Q99" t="s">
        <v>735</v>
      </c>
    </row>
    <row r="100" spans="1:17" x14ac:dyDescent="0.25">
      <c r="A100" t="s">
        <v>483</v>
      </c>
      <c r="B100" t="s">
        <v>27</v>
      </c>
      <c r="C100" t="s">
        <v>415</v>
      </c>
      <c r="D100" t="s">
        <v>483</v>
      </c>
      <c r="E100" t="s">
        <v>475</v>
      </c>
      <c r="F100" t="s">
        <v>476</v>
      </c>
      <c r="G100" s="47">
        <v>85615</v>
      </c>
      <c r="H100" t="s">
        <v>474</v>
      </c>
      <c r="I100" t="s">
        <v>485</v>
      </c>
      <c r="J100" t="s">
        <v>486</v>
      </c>
      <c r="L100">
        <v>1</v>
      </c>
      <c r="M100" t="b">
        <v>1</v>
      </c>
      <c r="N100" t="str">
        <v>Gemeinde Emmering</v>
      </c>
      <c r="P100">
        <v>84416</v>
      </c>
      <c r="Q100" t="s">
        <v>693</v>
      </c>
    </row>
    <row r="101" spans="1:17" x14ac:dyDescent="0.25">
      <c r="A101" t="s">
        <v>487</v>
      </c>
      <c r="B101" t="s">
        <v>27</v>
      </c>
      <c r="C101" t="s">
        <v>415</v>
      </c>
      <c r="D101" t="s">
        <v>487</v>
      </c>
      <c r="E101" t="s">
        <v>488</v>
      </c>
      <c r="F101" t="s">
        <v>489</v>
      </c>
      <c r="G101" s="47">
        <v>85623</v>
      </c>
      <c r="H101" t="s">
        <v>490</v>
      </c>
      <c r="I101" t="s">
        <v>491</v>
      </c>
      <c r="J101" t="s">
        <v>492</v>
      </c>
      <c r="L101">
        <v>1</v>
      </c>
      <c r="M101" t="b">
        <v>1</v>
      </c>
      <c r="N101" t="str">
        <v>Gemeinde Baiern</v>
      </c>
      <c r="P101">
        <v>85469</v>
      </c>
      <c r="Q101" t="s">
        <v>9011</v>
      </c>
    </row>
    <row r="102" spans="1:17" x14ac:dyDescent="0.25">
      <c r="A102" t="s">
        <v>493</v>
      </c>
      <c r="B102" t="s">
        <v>27</v>
      </c>
      <c r="C102" t="s">
        <v>415</v>
      </c>
      <c r="D102" t="s">
        <v>493</v>
      </c>
      <c r="E102" t="s">
        <v>488</v>
      </c>
      <c r="F102" t="s">
        <v>489</v>
      </c>
      <c r="G102" s="47">
        <v>85623</v>
      </c>
      <c r="H102" t="s">
        <v>490</v>
      </c>
      <c r="I102" t="s">
        <v>494</v>
      </c>
      <c r="J102" t="s">
        <v>495</v>
      </c>
      <c r="L102">
        <v>1</v>
      </c>
      <c r="M102" t="b">
        <v>1</v>
      </c>
      <c r="N102" t="str">
        <v>Gemeinde Bruck</v>
      </c>
      <c r="P102">
        <v>85456</v>
      </c>
      <c r="Q102" t="s">
        <v>9012</v>
      </c>
    </row>
    <row r="103" spans="1:17" x14ac:dyDescent="0.25">
      <c r="A103" t="s">
        <v>496</v>
      </c>
      <c r="B103" t="s">
        <v>27</v>
      </c>
      <c r="C103" t="s">
        <v>415</v>
      </c>
      <c r="D103" t="s">
        <v>496</v>
      </c>
      <c r="E103" t="s">
        <v>488</v>
      </c>
      <c r="F103" t="s">
        <v>489</v>
      </c>
      <c r="G103" s="47">
        <v>85623</v>
      </c>
      <c r="H103" t="s">
        <v>490</v>
      </c>
      <c r="I103" t="s">
        <v>497</v>
      </c>
      <c r="J103" t="s">
        <v>498</v>
      </c>
      <c r="L103">
        <v>1</v>
      </c>
      <c r="M103" t="b">
        <v>1</v>
      </c>
      <c r="N103" t="str">
        <v>Gemeinde Egmating</v>
      </c>
      <c r="P103">
        <v>85457</v>
      </c>
      <c r="Q103" t="s">
        <v>708</v>
      </c>
    </row>
    <row r="104" spans="1:17" x14ac:dyDescent="0.25">
      <c r="A104" t="s">
        <v>499</v>
      </c>
      <c r="B104" t="s">
        <v>27</v>
      </c>
      <c r="C104" t="s">
        <v>415</v>
      </c>
      <c r="D104" t="s">
        <v>499</v>
      </c>
      <c r="E104" t="s">
        <v>488</v>
      </c>
      <c r="F104" t="s">
        <v>489</v>
      </c>
      <c r="G104" s="47">
        <v>85623</v>
      </c>
      <c r="H104" t="s">
        <v>490</v>
      </c>
      <c r="I104" t="s">
        <v>500</v>
      </c>
      <c r="J104" t="s">
        <v>501</v>
      </c>
      <c r="L104">
        <v>1</v>
      </c>
      <c r="M104" t="b">
        <v>1</v>
      </c>
      <c r="N104" t="str">
        <v>Gemeinde Glonn, M</v>
      </c>
      <c r="P104">
        <v>85391</v>
      </c>
      <c r="Q104" t="s">
        <v>824</v>
      </c>
    </row>
    <row r="105" spans="1:17" x14ac:dyDescent="0.25">
      <c r="A105" t="s">
        <v>502</v>
      </c>
      <c r="B105" t="s">
        <v>27</v>
      </c>
      <c r="C105" t="s">
        <v>415</v>
      </c>
      <c r="D105" t="s">
        <v>502</v>
      </c>
      <c r="E105" t="s">
        <v>488</v>
      </c>
      <c r="F105" t="s">
        <v>489</v>
      </c>
      <c r="G105" s="47">
        <v>85623</v>
      </c>
      <c r="H105" t="s">
        <v>490</v>
      </c>
      <c r="I105" t="s">
        <v>503</v>
      </c>
      <c r="J105" t="s">
        <v>504</v>
      </c>
      <c r="L105">
        <v>1</v>
      </c>
      <c r="M105" t="b">
        <v>1</v>
      </c>
      <c r="N105" t="str">
        <v>Gemeinde Moosach</v>
      </c>
      <c r="P105">
        <v>85395</v>
      </c>
      <c r="Q105" t="s">
        <v>9013</v>
      </c>
    </row>
    <row r="106" spans="1:17" x14ac:dyDescent="0.25">
      <c r="A106" t="s">
        <v>505</v>
      </c>
      <c r="B106" t="s">
        <v>27</v>
      </c>
      <c r="C106" t="s">
        <v>415</v>
      </c>
      <c r="D106" t="s">
        <v>505</v>
      </c>
      <c r="E106" t="s">
        <v>488</v>
      </c>
      <c r="F106" t="s">
        <v>489</v>
      </c>
      <c r="G106" s="47">
        <v>85623</v>
      </c>
      <c r="H106" t="s">
        <v>490</v>
      </c>
      <c r="I106" t="s">
        <v>506</v>
      </c>
      <c r="J106" t="s">
        <v>507</v>
      </c>
      <c r="L106">
        <v>1</v>
      </c>
      <c r="M106" t="b">
        <v>1</v>
      </c>
      <c r="N106" t="str">
        <v>Gemeinde Oberpframmern</v>
      </c>
      <c r="P106">
        <v>84072</v>
      </c>
      <c r="Q106" t="s">
        <v>9014</v>
      </c>
    </row>
    <row r="107" spans="1:17" x14ac:dyDescent="0.25">
      <c r="A107" t="s">
        <v>509</v>
      </c>
      <c r="B107" t="s">
        <v>27</v>
      </c>
      <c r="C107" t="s">
        <v>508</v>
      </c>
      <c r="D107" t="s">
        <v>509</v>
      </c>
      <c r="E107" t="s">
        <v>509</v>
      </c>
      <c r="F107" t="s">
        <v>510</v>
      </c>
      <c r="G107" s="47">
        <v>93336</v>
      </c>
      <c r="H107" t="s">
        <v>511</v>
      </c>
      <c r="I107" t="s">
        <v>512</v>
      </c>
      <c r="J107" t="s">
        <v>513</v>
      </c>
      <c r="L107">
        <v>1</v>
      </c>
      <c r="M107" t="b">
        <v>1</v>
      </c>
      <c r="N107" t="str">
        <v>Markt Altmannstein</v>
      </c>
      <c r="P107">
        <v>85386</v>
      </c>
      <c r="Q107" t="s">
        <v>766</v>
      </c>
    </row>
    <row r="108" spans="1:17" x14ac:dyDescent="0.25">
      <c r="A108" t="s">
        <v>514</v>
      </c>
      <c r="B108" t="s">
        <v>27</v>
      </c>
      <c r="C108" t="s">
        <v>508</v>
      </c>
      <c r="D108" t="s">
        <v>514</v>
      </c>
      <c r="E108" t="s">
        <v>514</v>
      </c>
      <c r="F108" t="s">
        <v>515</v>
      </c>
      <c r="G108" s="47">
        <v>92339</v>
      </c>
      <c r="H108" t="s">
        <v>516</v>
      </c>
      <c r="I108" t="s">
        <v>517</v>
      </c>
      <c r="J108" t="s">
        <v>518</v>
      </c>
      <c r="L108">
        <v>1</v>
      </c>
      <c r="M108" t="b">
        <v>1</v>
      </c>
      <c r="N108" t="str">
        <v>Stadt Beilngries</v>
      </c>
      <c r="P108">
        <v>84104</v>
      </c>
      <c r="Q108" t="s">
        <v>771</v>
      </c>
    </row>
    <row r="109" spans="1:17" x14ac:dyDescent="0.25">
      <c r="A109" t="s">
        <v>519</v>
      </c>
      <c r="B109" t="s">
        <v>27</v>
      </c>
      <c r="C109" t="s">
        <v>508</v>
      </c>
      <c r="D109" t="s">
        <v>519</v>
      </c>
      <c r="E109" t="s">
        <v>519</v>
      </c>
      <c r="F109" t="s">
        <v>521</v>
      </c>
      <c r="G109" s="47">
        <v>85114</v>
      </c>
      <c r="H109" t="s">
        <v>520</v>
      </c>
      <c r="I109" t="s">
        <v>522</v>
      </c>
      <c r="J109" t="s">
        <v>523</v>
      </c>
      <c r="L109">
        <v>1</v>
      </c>
      <c r="M109" t="b">
        <v>1</v>
      </c>
      <c r="N109" t="str">
        <v>Gemeinde Buxheim</v>
      </c>
      <c r="P109">
        <v>85777</v>
      </c>
      <c r="Q109" t="s">
        <v>775</v>
      </c>
    </row>
    <row r="110" spans="1:17" x14ac:dyDescent="0.25">
      <c r="A110" t="s">
        <v>524</v>
      </c>
      <c r="B110" t="s">
        <v>27</v>
      </c>
      <c r="C110" t="s">
        <v>508</v>
      </c>
      <c r="D110" t="s">
        <v>524</v>
      </c>
      <c r="E110" t="s">
        <v>524</v>
      </c>
      <c r="F110" t="s">
        <v>526</v>
      </c>
      <c r="G110" s="47">
        <v>85095</v>
      </c>
      <c r="H110" t="s">
        <v>525</v>
      </c>
      <c r="I110" t="s">
        <v>527</v>
      </c>
      <c r="J110" t="s">
        <v>528</v>
      </c>
      <c r="L110">
        <v>1</v>
      </c>
      <c r="M110" t="b">
        <v>1</v>
      </c>
      <c r="N110" t="str">
        <v>Gemeinde Denkendorf</v>
      </c>
      <c r="P110">
        <v>85350</v>
      </c>
      <c r="Q110" t="s">
        <v>9015</v>
      </c>
    </row>
    <row r="111" spans="1:17" x14ac:dyDescent="0.25">
      <c r="A111" t="s">
        <v>529</v>
      </c>
      <c r="B111" t="s">
        <v>27</v>
      </c>
      <c r="C111" t="s">
        <v>508</v>
      </c>
      <c r="D111" t="s">
        <v>529</v>
      </c>
      <c r="E111" t="s">
        <v>529</v>
      </c>
      <c r="F111" t="s">
        <v>530</v>
      </c>
      <c r="G111" s="47">
        <v>91795</v>
      </c>
      <c r="H111" t="s">
        <v>531</v>
      </c>
      <c r="I111" t="s">
        <v>532</v>
      </c>
      <c r="J111" t="s">
        <v>533</v>
      </c>
      <c r="L111">
        <v>1</v>
      </c>
      <c r="M111" t="b">
        <v>1</v>
      </c>
      <c r="N111" t="str">
        <v>Markt Dollnstein</v>
      </c>
      <c r="P111">
        <v>85408</v>
      </c>
      <c r="Q111" t="s">
        <v>9016</v>
      </c>
    </row>
    <row r="112" spans="1:17" x14ac:dyDescent="0.25">
      <c r="A112" t="s">
        <v>534</v>
      </c>
      <c r="B112" t="s">
        <v>27</v>
      </c>
      <c r="C112" t="s">
        <v>508</v>
      </c>
      <c r="D112" t="s">
        <v>534</v>
      </c>
      <c r="E112" t="s">
        <v>534</v>
      </c>
      <c r="F112" t="s">
        <v>535</v>
      </c>
      <c r="G112" s="47">
        <v>85067</v>
      </c>
      <c r="H112" t="s">
        <v>536</v>
      </c>
      <c r="I112" t="s">
        <v>537</v>
      </c>
      <c r="J112" t="s">
        <v>538</v>
      </c>
      <c r="L112">
        <v>1</v>
      </c>
      <c r="M112" t="b">
        <v>1</v>
      </c>
      <c r="N112" t="str">
        <v>Große Kreisstadt Eichstätt</v>
      </c>
      <c r="P112">
        <v>85406</v>
      </c>
      <c r="Q112" t="s">
        <v>9017</v>
      </c>
    </row>
    <row r="113" spans="1:17" x14ac:dyDescent="0.25">
      <c r="A113" t="s">
        <v>539</v>
      </c>
      <c r="B113" t="s">
        <v>27</v>
      </c>
      <c r="C113" t="s">
        <v>508</v>
      </c>
      <c r="D113" t="s">
        <v>539</v>
      </c>
      <c r="E113" t="s">
        <v>539</v>
      </c>
      <c r="F113" t="s">
        <v>540</v>
      </c>
      <c r="G113" s="47">
        <v>85080</v>
      </c>
      <c r="H113" t="s">
        <v>541</v>
      </c>
      <c r="I113" t="s">
        <v>542</v>
      </c>
      <c r="J113" t="s">
        <v>543</v>
      </c>
      <c r="L113">
        <v>1</v>
      </c>
      <c r="M113" t="b">
        <v>1</v>
      </c>
      <c r="N113" t="str">
        <v>Markt Gaimersheim</v>
      </c>
      <c r="P113">
        <v>85399</v>
      </c>
      <c r="Q113" t="s">
        <v>783</v>
      </c>
    </row>
    <row r="114" spans="1:17" x14ac:dyDescent="0.25">
      <c r="A114" t="s">
        <v>544</v>
      </c>
      <c r="B114" t="s">
        <v>27</v>
      </c>
      <c r="C114" t="s">
        <v>508</v>
      </c>
      <c r="D114" t="s">
        <v>544</v>
      </c>
      <c r="E114" t="s">
        <v>544</v>
      </c>
      <c r="F114" t="s">
        <v>546</v>
      </c>
      <c r="G114" s="47">
        <v>85096</v>
      </c>
      <c r="H114" t="s">
        <v>545</v>
      </c>
      <c r="I114" t="s">
        <v>547</v>
      </c>
      <c r="J114" t="s">
        <v>548</v>
      </c>
      <c r="L114">
        <v>1</v>
      </c>
      <c r="M114" t="b">
        <v>1</v>
      </c>
      <c r="N114" t="str">
        <v>Gemeinde Großmehring</v>
      </c>
      <c r="P114">
        <v>85413</v>
      </c>
      <c r="Q114" t="s">
        <v>9018</v>
      </c>
    </row>
    <row r="115" spans="1:17" x14ac:dyDescent="0.25">
      <c r="A115" t="s">
        <v>549</v>
      </c>
      <c r="B115" t="s">
        <v>27</v>
      </c>
      <c r="C115" t="s">
        <v>508</v>
      </c>
      <c r="D115" t="s">
        <v>549</v>
      </c>
      <c r="E115" t="s">
        <v>549</v>
      </c>
      <c r="F115" t="s">
        <v>135</v>
      </c>
      <c r="G115" s="47">
        <v>85120</v>
      </c>
      <c r="H115" t="s">
        <v>550</v>
      </c>
      <c r="I115" t="s">
        <v>551</v>
      </c>
      <c r="J115" t="s">
        <v>552</v>
      </c>
      <c r="L115">
        <v>1</v>
      </c>
      <c r="M115" t="b">
        <v>1</v>
      </c>
      <c r="N115" t="str">
        <v>Gemeinde Hepberg</v>
      </c>
      <c r="P115">
        <v>85411</v>
      </c>
      <c r="Q115" t="s">
        <v>787</v>
      </c>
    </row>
    <row r="116" spans="1:17" x14ac:dyDescent="0.25">
      <c r="A116" t="s">
        <v>553</v>
      </c>
      <c r="B116" t="s">
        <v>27</v>
      </c>
      <c r="C116" t="s">
        <v>508</v>
      </c>
      <c r="D116" t="s">
        <v>553</v>
      </c>
      <c r="E116" t="s">
        <v>553</v>
      </c>
      <c r="F116" t="s">
        <v>555</v>
      </c>
      <c r="G116" s="47">
        <v>85122</v>
      </c>
      <c r="H116" t="s">
        <v>554</v>
      </c>
      <c r="I116" t="s">
        <v>556</v>
      </c>
      <c r="J116" t="s">
        <v>557</v>
      </c>
      <c r="L116">
        <v>1</v>
      </c>
      <c r="M116" t="b">
        <v>1</v>
      </c>
      <c r="N116" t="str">
        <v>Gemeinde Hitzhofen</v>
      </c>
      <c r="P116">
        <v>85414</v>
      </c>
      <c r="Q116" t="s">
        <v>9019</v>
      </c>
    </row>
    <row r="117" spans="1:17" x14ac:dyDescent="0.25">
      <c r="A117" t="s">
        <v>558</v>
      </c>
      <c r="B117" t="s">
        <v>27</v>
      </c>
      <c r="C117" t="s">
        <v>508</v>
      </c>
      <c r="D117" t="s">
        <v>558</v>
      </c>
      <c r="E117" t="s">
        <v>558</v>
      </c>
      <c r="F117" t="s">
        <v>559</v>
      </c>
      <c r="G117" s="47">
        <v>85125</v>
      </c>
      <c r="H117" t="s">
        <v>560</v>
      </c>
      <c r="I117" t="s">
        <v>561</v>
      </c>
      <c r="J117" t="s">
        <v>562</v>
      </c>
      <c r="L117">
        <v>1</v>
      </c>
      <c r="M117" t="b">
        <v>1</v>
      </c>
      <c r="N117" t="str">
        <v>Markt Kinding</v>
      </c>
      <c r="P117">
        <v>85402</v>
      </c>
      <c r="Q117" t="s">
        <v>796</v>
      </c>
    </row>
    <row r="118" spans="1:17" x14ac:dyDescent="0.25">
      <c r="A118" t="s">
        <v>563</v>
      </c>
      <c r="B118" t="s">
        <v>27</v>
      </c>
      <c r="C118" t="s">
        <v>508</v>
      </c>
      <c r="D118" t="s">
        <v>563</v>
      </c>
      <c r="E118" t="s">
        <v>563</v>
      </c>
      <c r="F118" t="s">
        <v>564</v>
      </c>
      <c r="G118" s="47">
        <v>85108</v>
      </c>
      <c r="H118" t="s">
        <v>565</v>
      </c>
      <c r="I118" t="s">
        <v>566</v>
      </c>
      <c r="J118" t="s">
        <v>567</v>
      </c>
      <c r="L118">
        <v>1</v>
      </c>
      <c r="M118" t="b">
        <v>1</v>
      </c>
      <c r="N118" t="str">
        <v>Markt Kipfenberg</v>
      </c>
      <c r="P118">
        <v>85416</v>
      </c>
      <c r="Q118" t="s">
        <v>800</v>
      </c>
    </row>
    <row r="119" spans="1:17" x14ac:dyDescent="0.25">
      <c r="A119" t="s">
        <v>568</v>
      </c>
      <c r="B119" t="s">
        <v>27</v>
      </c>
      <c r="C119" t="s">
        <v>508</v>
      </c>
      <c r="D119" t="s">
        <v>568</v>
      </c>
      <c r="E119" t="s">
        <v>568</v>
      </c>
      <c r="F119" t="s">
        <v>127</v>
      </c>
      <c r="G119" s="47">
        <v>85092</v>
      </c>
      <c r="H119" t="s">
        <v>569</v>
      </c>
      <c r="I119" t="s">
        <v>570</v>
      </c>
      <c r="J119" t="s">
        <v>571</v>
      </c>
      <c r="L119">
        <v>1</v>
      </c>
      <c r="M119" t="b">
        <v>1</v>
      </c>
      <c r="N119" t="str">
        <v>Markt Kösching</v>
      </c>
      <c r="P119">
        <v>85417</v>
      </c>
      <c r="Q119" t="s">
        <v>805</v>
      </c>
    </row>
    <row r="120" spans="1:17" x14ac:dyDescent="0.25">
      <c r="A120" t="s">
        <v>572</v>
      </c>
      <c r="B120" t="s">
        <v>27</v>
      </c>
      <c r="C120" t="s">
        <v>508</v>
      </c>
      <c r="D120" t="s">
        <v>572</v>
      </c>
      <c r="E120" t="s">
        <v>572</v>
      </c>
      <c r="F120" t="s">
        <v>574</v>
      </c>
      <c r="G120" s="47">
        <v>85099</v>
      </c>
      <c r="H120" t="s">
        <v>573</v>
      </c>
      <c r="I120" t="s">
        <v>575</v>
      </c>
      <c r="J120" t="s">
        <v>576</v>
      </c>
      <c r="L120">
        <v>1</v>
      </c>
      <c r="M120" t="b">
        <v>1</v>
      </c>
      <c r="N120" t="str">
        <v>Gemeinde Lenting</v>
      </c>
      <c r="P120">
        <v>85419</v>
      </c>
      <c r="Q120" t="s">
        <v>834</v>
      </c>
    </row>
    <row r="121" spans="1:17" x14ac:dyDescent="0.25">
      <c r="A121" t="s">
        <v>577</v>
      </c>
      <c r="B121" t="s">
        <v>27</v>
      </c>
      <c r="C121" t="s">
        <v>508</v>
      </c>
      <c r="D121" t="s">
        <v>577</v>
      </c>
      <c r="E121" t="s">
        <v>577</v>
      </c>
      <c r="F121" t="s">
        <v>578</v>
      </c>
      <c r="G121" s="47">
        <v>91804</v>
      </c>
      <c r="H121" t="s">
        <v>579</v>
      </c>
      <c r="I121" t="s">
        <v>580</v>
      </c>
      <c r="J121" t="s">
        <v>581</v>
      </c>
      <c r="L121">
        <v>1</v>
      </c>
      <c r="M121" t="b">
        <v>1</v>
      </c>
      <c r="N121" t="str">
        <v>Markt Mörnsheim</v>
      </c>
      <c r="P121">
        <v>85368</v>
      </c>
      <c r="Q121" t="s">
        <v>9020</v>
      </c>
    </row>
    <row r="122" spans="1:17" x14ac:dyDescent="0.25">
      <c r="A122" t="s">
        <v>131</v>
      </c>
      <c r="B122" t="s">
        <v>27</v>
      </c>
      <c r="C122" t="s">
        <v>508</v>
      </c>
      <c r="D122" t="s">
        <v>131</v>
      </c>
      <c r="E122" t="s">
        <v>131</v>
      </c>
      <c r="F122" t="s">
        <v>582</v>
      </c>
      <c r="G122" s="47">
        <v>85134</v>
      </c>
      <c r="H122" t="s">
        <v>132</v>
      </c>
      <c r="I122" t="s">
        <v>583</v>
      </c>
      <c r="J122" t="s">
        <v>584</v>
      </c>
      <c r="L122">
        <v>1</v>
      </c>
      <c r="M122" t="b">
        <v>1</v>
      </c>
      <c r="N122" t="str">
        <v>Gemeinde Stammham</v>
      </c>
      <c r="P122">
        <v>85405</v>
      </c>
      <c r="Q122" t="s">
        <v>9021</v>
      </c>
    </row>
    <row r="123" spans="1:17" x14ac:dyDescent="0.25">
      <c r="A123" t="s">
        <v>585</v>
      </c>
      <c r="B123" t="s">
        <v>27</v>
      </c>
      <c r="C123" t="s">
        <v>508</v>
      </c>
      <c r="D123" t="s">
        <v>585</v>
      </c>
      <c r="E123" t="s">
        <v>585</v>
      </c>
      <c r="F123" t="s">
        <v>180</v>
      </c>
      <c r="G123" s="47">
        <v>85135</v>
      </c>
      <c r="H123" t="s">
        <v>586</v>
      </c>
      <c r="I123" t="s">
        <v>587</v>
      </c>
      <c r="J123" t="s">
        <v>588</v>
      </c>
      <c r="L123">
        <v>1</v>
      </c>
      <c r="M123" t="b">
        <v>1</v>
      </c>
      <c r="N123" t="str">
        <v>Markt Titting</v>
      </c>
      <c r="P123">
        <v>85371</v>
      </c>
      <c r="Q123" t="s">
        <v>819</v>
      </c>
    </row>
    <row r="124" spans="1:17" x14ac:dyDescent="0.25">
      <c r="A124" t="s">
        <v>589</v>
      </c>
      <c r="B124" t="s">
        <v>27</v>
      </c>
      <c r="C124" t="s">
        <v>508</v>
      </c>
      <c r="D124" t="s">
        <v>589</v>
      </c>
      <c r="E124" t="s">
        <v>589</v>
      </c>
      <c r="F124" t="s">
        <v>90</v>
      </c>
      <c r="G124" s="47">
        <v>91809</v>
      </c>
      <c r="H124" t="s">
        <v>590</v>
      </c>
      <c r="I124" t="s">
        <v>591</v>
      </c>
      <c r="J124" t="s">
        <v>592</v>
      </c>
      <c r="L124">
        <v>1</v>
      </c>
      <c r="M124" t="b">
        <v>1</v>
      </c>
      <c r="N124" t="str">
        <v>Markt Wellheim</v>
      </c>
      <c r="P124">
        <v>85307</v>
      </c>
      <c r="Q124" t="s">
        <v>9022</v>
      </c>
    </row>
    <row r="125" spans="1:17" x14ac:dyDescent="0.25">
      <c r="A125" t="s">
        <v>593</v>
      </c>
      <c r="B125" t="s">
        <v>27</v>
      </c>
      <c r="C125" t="s">
        <v>508</v>
      </c>
      <c r="D125" t="s">
        <v>593</v>
      </c>
      <c r="E125" t="s">
        <v>593</v>
      </c>
      <c r="F125" t="s">
        <v>595</v>
      </c>
      <c r="G125" s="47">
        <v>85139</v>
      </c>
      <c r="H125" t="s">
        <v>594</v>
      </c>
      <c r="I125" t="s">
        <v>596</v>
      </c>
      <c r="J125" t="s">
        <v>597</v>
      </c>
      <c r="L125">
        <v>1</v>
      </c>
      <c r="M125" t="b">
        <v>1</v>
      </c>
      <c r="N125" t="str">
        <v>Gemeinde Wettstetten</v>
      </c>
      <c r="P125">
        <v>85368</v>
      </c>
      <c r="Q125" t="s">
        <v>9023</v>
      </c>
    </row>
    <row r="126" spans="1:17" x14ac:dyDescent="0.25">
      <c r="A126" t="s">
        <v>598</v>
      </c>
      <c r="B126" t="s">
        <v>27</v>
      </c>
      <c r="C126" t="s">
        <v>508</v>
      </c>
      <c r="D126" t="s">
        <v>598</v>
      </c>
      <c r="E126" t="s">
        <v>599</v>
      </c>
      <c r="F126" t="s">
        <v>600</v>
      </c>
      <c r="G126" s="47">
        <v>85072</v>
      </c>
      <c r="H126" t="s">
        <v>536</v>
      </c>
      <c r="I126" t="s">
        <v>601</v>
      </c>
      <c r="J126" t="s">
        <v>602</v>
      </c>
      <c r="L126">
        <v>1</v>
      </c>
      <c r="M126" t="b">
        <v>1</v>
      </c>
      <c r="N126" t="str">
        <v>Gemeinde Pollenfeld</v>
      </c>
      <c r="P126">
        <v>85395</v>
      </c>
      <c r="Q126" t="s">
        <v>9024</v>
      </c>
    </row>
    <row r="127" spans="1:17" x14ac:dyDescent="0.25">
      <c r="A127" t="s">
        <v>603</v>
      </c>
      <c r="B127" t="s">
        <v>27</v>
      </c>
      <c r="C127" t="s">
        <v>508</v>
      </c>
      <c r="D127" t="s">
        <v>603</v>
      </c>
      <c r="E127" t="s">
        <v>599</v>
      </c>
      <c r="F127" t="s">
        <v>600</v>
      </c>
      <c r="G127" s="47">
        <v>85072</v>
      </c>
      <c r="H127" t="s">
        <v>536</v>
      </c>
      <c r="I127" t="s">
        <v>604</v>
      </c>
      <c r="J127" t="s">
        <v>605</v>
      </c>
      <c r="L127">
        <v>1</v>
      </c>
      <c r="M127" t="b">
        <v>1</v>
      </c>
      <c r="N127" t="str">
        <v>Gemeinde Schernfeld</v>
      </c>
      <c r="P127">
        <v>85406</v>
      </c>
      <c r="Q127" t="s">
        <v>848</v>
      </c>
    </row>
    <row r="128" spans="1:17" x14ac:dyDescent="0.25">
      <c r="A128" t="s">
        <v>606</v>
      </c>
      <c r="B128" t="s">
        <v>27</v>
      </c>
      <c r="C128" t="s">
        <v>508</v>
      </c>
      <c r="D128" t="s">
        <v>606</v>
      </c>
      <c r="E128" t="s">
        <v>599</v>
      </c>
      <c r="F128" t="s">
        <v>600</v>
      </c>
      <c r="G128" s="47">
        <v>85072</v>
      </c>
      <c r="H128" t="s">
        <v>536</v>
      </c>
      <c r="I128" t="s">
        <v>607</v>
      </c>
      <c r="J128" t="s">
        <v>608</v>
      </c>
      <c r="L128">
        <v>1</v>
      </c>
      <c r="M128" t="b">
        <v>1</v>
      </c>
      <c r="N128" t="str">
        <v>Gemeinde Walting</v>
      </c>
      <c r="P128">
        <v>86561</v>
      </c>
      <c r="Q128" t="s">
        <v>1558</v>
      </c>
    </row>
    <row r="129" spans="1:17" x14ac:dyDescent="0.25">
      <c r="A129" t="s">
        <v>609</v>
      </c>
      <c r="B129" t="s">
        <v>27</v>
      </c>
      <c r="C129" t="s">
        <v>508</v>
      </c>
      <c r="D129" t="s">
        <v>609</v>
      </c>
      <c r="E129" t="s">
        <v>611</v>
      </c>
      <c r="F129" t="s">
        <v>612</v>
      </c>
      <c r="G129" s="47">
        <v>85117</v>
      </c>
      <c r="H129" t="s">
        <v>613</v>
      </c>
      <c r="I129" t="s">
        <v>614</v>
      </c>
      <c r="J129" t="s">
        <v>615</v>
      </c>
      <c r="L129">
        <v>1</v>
      </c>
      <c r="M129" t="b">
        <v>1</v>
      </c>
      <c r="N129" t="str">
        <v>Gemeinde Böhmfeld</v>
      </c>
      <c r="P129">
        <v>86562</v>
      </c>
      <c r="Q129" t="s">
        <v>9025</v>
      </c>
    </row>
    <row r="130" spans="1:17" x14ac:dyDescent="0.25">
      <c r="A130" t="s">
        <v>609</v>
      </c>
      <c r="B130" t="s">
        <v>27</v>
      </c>
      <c r="C130" t="s">
        <v>508</v>
      </c>
      <c r="D130" t="s">
        <v>609</v>
      </c>
      <c r="E130" t="s">
        <v>609</v>
      </c>
      <c r="F130" t="s">
        <v>616</v>
      </c>
      <c r="G130" s="47">
        <v>85113</v>
      </c>
      <c r="H130" t="s">
        <v>610</v>
      </c>
      <c r="I130" t="s">
        <v>614</v>
      </c>
      <c r="J130" t="s">
        <v>615</v>
      </c>
      <c r="L130">
        <v>1</v>
      </c>
      <c r="M130" t="b">
        <v>1</v>
      </c>
      <c r="N130" t="str">
        <v>Gemeinde Böhmfeld</v>
      </c>
      <c r="P130">
        <v>86564</v>
      </c>
      <c r="Q130" t="s">
        <v>9026</v>
      </c>
    </row>
    <row r="131" spans="1:17" x14ac:dyDescent="0.25">
      <c r="A131" t="s">
        <v>617</v>
      </c>
      <c r="B131" t="s">
        <v>27</v>
      </c>
      <c r="C131" t="s">
        <v>508</v>
      </c>
      <c r="D131" t="s">
        <v>617</v>
      </c>
      <c r="E131" t="s">
        <v>611</v>
      </c>
      <c r="F131" t="s">
        <v>612</v>
      </c>
      <c r="G131" s="47">
        <v>85117</v>
      </c>
      <c r="H131" t="s">
        <v>613</v>
      </c>
      <c r="I131" t="s">
        <v>618</v>
      </c>
      <c r="J131" t="s">
        <v>619</v>
      </c>
      <c r="L131">
        <v>1</v>
      </c>
      <c r="M131" t="b">
        <v>1</v>
      </c>
      <c r="N131" t="str">
        <v>Gemeinde Eitensheim</v>
      </c>
      <c r="P131">
        <v>86565</v>
      </c>
      <c r="Q131" t="s">
        <v>9027</v>
      </c>
    </row>
    <row r="132" spans="1:17" x14ac:dyDescent="0.25">
      <c r="A132" t="s">
        <v>620</v>
      </c>
      <c r="B132" t="s">
        <v>27</v>
      </c>
      <c r="C132" t="s">
        <v>508</v>
      </c>
      <c r="D132" t="s">
        <v>620</v>
      </c>
      <c r="E132" t="s">
        <v>621</v>
      </c>
      <c r="F132" t="s">
        <v>622</v>
      </c>
      <c r="G132" s="47">
        <v>85128</v>
      </c>
      <c r="H132" t="s">
        <v>623</v>
      </c>
      <c r="I132" t="s">
        <v>624</v>
      </c>
      <c r="J132" t="s">
        <v>625</v>
      </c>
      <c r="L132">
        <v>1</v>
      </c>
      <c r="M132" t="b">
        <v>1</v>
      </c>
      <c r="N132" t="str">
        <v>Gemeinde Adelschlag</v>
      </c>
      <c r="P132">
        <v>86571</v>
      </c>
      <c r="Q132" t="s">
        <v>9028</v>
      </c>
    </row>
    <row r="133" spans="1:17" x14ac:dyDescent="0.25">
      <c r="A133" t="s">
        <v>626</v>
      </c>
      <c r="B133" t="s">
        <v>27</v>
      </c>
      <c r="C133" t="s">
        <v>508</v>
      </c>
      <c r="D133" t="s">
        <v>626</v>
      </c>
      <c r="E133" t="s">
        <v>621</v>
      </c>
      <c r="F133" t="s">
        <v>622</v>
      </c>
      <c r="G133" s="47">
        <v>85128</v>
      </c>
      <c r="H133" t="s">
        <v>623</v>
      </c>
      <c r="I133" t="s">
        <v>627</v>
      </c>
      <c r="J133" t="s">
        <v>628</v>
      </c>
      <c r="L133">
        <v>1</v>
      </c>
      <c r="M133" t="b">
        <v>1</v>
      </c>
      <c r="N133" t="str">
        <v>Gemeinde Egweil</v>
      </c>
      <c r="P133">
        <v>86529</v>
      </c>
      <c r="Q133" t="s">
        <v>9029</v>
      </c>
    </row>
    <row r="134" spans="1:17" x14ac:dyDescent="0.25">
      <c r="A134" t="s">
        <v>629</v>
      </c>
      <c r="B134" t="s">
        <v>27</v>
      </c>
      <c r="C134" t="s">
        <v>508</v>
      </c>
      <c r="D134" t="s">
        <v>629</v>
      </c>
      <c r="E134" t="s">
        <v>621</v>
      </c>
      <c r="F134" t="s">
        <v>622</v>
      </c>
      <c r="G134" s="47">
        <v>85128</v>
      </c>
      <c r="H134" t="s">
        <v>623</v>
      </c>
      <c r="I134" t="s">
        <v>630</v>
      </c>
      <c r="J134" t="s">
        <v>631</v>
      </c>
      <c r="L134">
        <v>1</v>
      </c>
      <c r="M134" t="b">
        <v>1</v>
      </c>
      <c r="N134" t="str">
        <v>Gemeinde Nassenfels, M</v>
      </c>
      <c r="P134">
        <v>86579</v>
      </c>
      <c r="Q134" t="s">
        <v>9030</v>
      </c>
    </row>
    <row r="135" spans="1:17" x14ac:dyDescent="0.25">
      <c r="A135" t="s">
        <v>632</v>
      </c>
      <c r="B135" t="s">
        <v>27</v>
      </c>
      <c r="C135" t="s">
        <v>508</v>
      </c>
      <c r="D135" t="s">
        <v>632</v>
      </c>
      <c r="E135" t="s">
        <v>634</v>
      </c>
      <c r="F135" t="s">
        <v>127</v>
      </c>
      <c r="G135" s="47">
        <v>85104</v>
      </c>
      <c r="H135" t="s">
        <v>635</v>
      </c>
      <c r="I135" t="s">
        <v>636</v>
      </c>
      <c r="J135" t="s">
        <v>637</v>
      </c>
      <c r="L135">
        <v>1</v>
      </c>
      <c r="M135" t="b">
        <v>1</v>
      </c>
      <c r="N135" t="str">
        <v>Gemeinde Mindelstetten</v>
      </c>
      <c r="P135">
        <v>85107</v>
      </c>
      <c r="Q135" t="s">
        <v>1637</v>
      </c>
    </row>
    <row r="136" spans="1:17" x14ac:dyDescent="0.25">
      <c r="A136" t="s">
        <v>632</v>
      </c>
      <c r="B136" t="s">
        <v>27</v>
      </c>
      <c r="C136" t="s">
        <v>508</v>
      </c>
      <c r="D136" t="s">
        <v>632</v>
      </c>
      <c r="E136" t="s">
        <v>632</v>
      </c>
      <c r="F136" t="s">
        <v>638</v>
      </c>
      <c r="G136" s="47">
        <v>93349</v>
      </c>
      <c r="H136" t="s">
        <v>633</v>
      </c>
      <c r="I136" t="s">
        <v>636</v>
      </c>
      <c r="J136" t="s">
        <v>637</v>
      </c>
      <c r="L136">
        <v>1</v>
      </c>
      <c r="M136" t="b">
        <v>1</v>
      </c>
      <c r="N136" t="str">
        <v>Gemeinde Mindelstetten</v>
      </c>
      <c r="P136">
        <v>85119</v>
      </c>
      <c r="Q136" t="s">
        <v>9031</v>
      </c>
    </row>
    <row r="137" spans="1:17" x14ac:dyDescent="0.25">
      <c r="A137" t="s">
        <v>639</v>
      </c>
      <c r="B137" t="s">
        <v>27</v>
      </c>
      <c r="C137" t="s">
        <v>508</v>
      </c>
      <c r="D137" t="s">
        <v>639</v>
      </c>
      <c r="E137" t="s">
        <v>634</v>
      </c>
      <c r="F137" t="s">
        <v>127</v>
      </c>
      <c r="G137" s="47">
        <v>85104</v>
      </c>
      <c r="H137" t="s">
        <v>635</v>
      </c>
      <c r="I137" t="s">
        <v>641</v>
      </c>
      <c r="J137" t="s">
        <v>642</v>
      </c>
      <c r="L137">
        <v>1</v>
      </c>
      <c r="M137" t="b">
        <v>1</v>
      </c>
      <c r="N137" t="str">
        <v>Gemeinde Oberdolling</v>
      </c>
      <c r="P137">
        <v>85290</v>
      </c>
      <c r="Q137" t="s">
        <v>9032</v>
      </c>
    </row>
    <row r="138" spans="1:17" x14ac:dyDescent="0.25">
      <c r="A138" t="s">
        <v>639</v>
      </c>
      <c r="B138" t="s">
        <v>27</v>
      </c>
      <c r="C138" t="s">
        <v>508</v>
      </c>
      <c r="D138" t="s">
        <v>639</v>
      </c>
      <c r="E138" t="s">
        <v>639</v>
      </c>
      <c r="F138" t="s">
        <v>643</v>
      </c>
      <c r="G138" s="47">
        <v>85129</v>
      </c>
      <c r="H138" t="s">
        <v>640</v>
      </c>
      <c r="I138" t="s">
        <v>641</v>
      </c>
      <c r="J138" t="s">
        <v>642</v>
      </c>
      <c r="L138">
        <v>1</v>
      </c>
      <c r="M138" t="b">
        <v>1</v>
      </c>
      <c r="N138" t="str">
        <v>Gemeinde Oberdolling</v>
      </c>
      <c r="P138">
        <v>85302</v>
      </c>
      <c r="Q138" t="s">
        <v>1642</v>
      </c>
    </row>
    <row r="139" spans="1:17" x14ac:dyDescent="0.25">
      <c r="A139" t="s">
        <v>644</v>
      </c>
      <c r="B139" t="s">
        <v>27</v>
      </c>
      <c r="C139" t="s">
        <v>508</v>
      </c>
      <c r="D139" t="s">
        <v>644</v>
      </c>
      <c r="E139" t="s">
        <v>634</v>
      </c>
      <c r="F139" t="s">
        <v>127</v>
      </c>
      <c r="G139" s="47">
        <v>85104</v>
      </c>
      <c r="H139" t="s">
        <v>635</v>
      </c>
      <c r="I139" t="s">
        <v>645</v>
      </c>
      <c r="J139" t="s">
        <v>646</v>
      </c>
      <c r="L139">
        <v>1</v>
      </c>
      <c r="M139" t="b">
        <v>1</v>
      </c>
      <c r="N139" t="str">
        <v>Gemeinde Pförring, M</v>
      </c>
      <c r="P139">
        <v>85304</v>
      </c>
      <c r="Q139" t="s">
        <v>9033</v>
      </c>
    </row>
    <row r="140" spans="1:17" x14ac:dyDescent="0.25">
      <c r="A140" t="s">
        <v>648</v>
      </c>
      <c r="B140" t="s">
        <v>27</v>
      </c>
      <c r="C140" t="s">
        <v>647</v>
      </c>
      <c r="D140" t="s">
        <v>648</v>
      </c>
      <c r="E140" t="s">
        <v>648</v>
      </c>
      <c r="F140" t="s">
        <v>180</v>
      </c>
      <c r="G140" s="47">
        <v>85461</v>
      </c>
      <c r="H140" t="s">
        <v>649</v>
      </c>
      <c r="I140" t="s">
        <v>650</v>
      </c>
      <c r="J140" t="s">
        <v>651</v>
      </c>
      <c r="L140">
        <v>1</v>
      </c>
      <c r="M140" t="b">
        <v>1</v>
      </c>
      <c r="N140" t="str">
        <v>Gemeinde Bockhorn</v>
      </c>
      <c r="P140">
        <v>86558</v>
      </c>
      <c r="Q140" t="s">
        <v>9034</v>
      </c>
    </row>
    <row r="141" spans="1:17" x14ac:dyDescent="0.25">
      <c r="A141" t="s">
        <v>652</v>
      </c>
      <c r="B141" t="s">
        <v>27</v>
      </c>
      <c r="C141" t="s">
        <v>647</v>
      </c>
      <c r="D141" t="s">
        <v>652</v>
      </c>
      <c r="E141" t="s">
        <v>652</v>
      </c>
      <c r="F141" t="s">
        <v>186</v>
      </c>
      <c r="G141" s="47">
        <v>84405</v>
      </c>
      <c r="H141" t="s">
        <v>653</v>
      </c>
      <c r="I141" t="s">
        <v>654</v>
      </c>
      <c r="J141" t="s">
        <v>655</v>
      </c>
      <c r="L141">
        <v>1</v>
      </c>
      <c r="M141" t="b">
        <v>1</v>
      </c>
      <c r="N141" t="str">
        <v>Stadt Dorfen</v>
      </c>
      <c r="P141">
        <v>85304</v>
      </c>
      <c r="Q141" t="s">
        <v>1711</v>
      </c>
    </row>
    <row r="142" spans="1:17" x14ac:dyDescent="0.25">
      <c r="A142" t="s">
        <v>656</v>
      </c>
      <c r="B142" t="s">
        <v>27</v>
      </c>
      <c r="C142" t="s">
        <v>647</v>
      </c>
      <c r="D142" t="s">
        <v>656</v>
      </c>
      <c r="E142" t="s">
        <v>656</v>
      </c>
      <c r="F142" t="s">
        <v>96</v>
      </c>
      <c r="G142" s="47">
        <v>85421</v>
      </c>
      <c r="H142" t="s">
        <v>657</v>
      </c>
      <c r="I142" t="s">
        <v>658</v>
      </c>
      <c r="J142" t="s">
        <v>659</v>
      </c>
      <c r="L142">
        <v>1</v>
      </c>
      <c r="M142" t="b">
        <v>1</v>
      </c>
      <c r="N142" t="str">
        <v>Große Kreisstadt Erding</v>
      </c>
      <c r="P142">
        <v>85305</v>
      </c>
      <c r="Q142" t="s">
        <v>1651</v>
      </c>
    </row>
    <row r="143" spans="1:17" x14ac:dyDescent="0.25">
      <c r="A143" t="s">
        <v>660</v>
      </c>
      <c r="B143" t="s">
        <v>27</v>
      </c>
      <c r="C143" t="s">
        <v>647</v>
      </c>
      <c r="D143" t="s">
        <v>660</v>
      </c>
      <c r="E143" t="s">
        <v>660</v>
      </c>
      <c r="F143" t="s">
        <v>180</v>
      </c>
      <c r="G143" s="47">
        <v>85464</v>
      </c>
      <c r="H143" t="s">
        <v>661</v>
      </c>
      <c r="I143" t="s">
        <v>662</v>
      </c>
      <c r="J143" t="s">
        <v>663</v>
      </c>
      <c r="L143">
        <v>1</v>
      </c>
      <c r="M143" t="b">
        <v>1</v>
      </c>
      <c r="N143" t="str">
        <v>Gemeinde Finsing</v>
      </c>
      <c r="P143">
        <v>85077</v>
      </c>
      <c r="Q143" t="s">
        <v>9035</v>
      </c>
    </row>
    <row r="144" spans="1:17" x14ac:dyDescent="0.25">
      <c r="A144" t="s">
        <v>664</v>
      </c>
      <c r="B144" t="s">
        <v>27</v>
      </c>
      <c r="C144" t="s">
        <v>647</v>
      </c>
      <c r="D144" t="s">
        <v>664</v>
      </c>
      <c r="E144" t="s">
        <v>664</v>
      </c>
      <c r="F144" t="s">
        <v>354</v>
      </c>
      <c r="G144" s="47">
        <v>85659</v>
      </c>
      <c r="H144" t="s">
        <v>665</v>
      </c>
      <c r="I144" t="s">
        <v>666</v>
      </c>
      <c r="J144" t="s">
        <v>667</v>
      </c>
      <c r="L144">
        <v>1</v>
      </c>
      <c r="M144" t="b">
        <v>1</v>
      </c>
      <c r="N144" t="str">
        <v>Gemeinde Forstern</v>
      </c>
      <c r="P144">
        <v>85126</v>
      </c>
      <c r="Q144" t="s">
        <v>1660</v>
      </c>
    </row>
    <row r="145" spans="1:17" x14ac:dyDescent="0.25">
      <c r="A145" t="s">
        <v>668</v>
      </c>
      <c r="B145" t="s">
        <v>27</v>
      </c>
      <c r="C145" t="s">
        <v>647</v>
      </c>
      <c r="D145" t="s">
        <v>668</v>
      </c>
      <c r="E145" t="s">
        <v>668</v>
      </c>
      <c r="F145" t="s">
        <v>180</v>
      </c>
      <c r="G145" s="47">
        <v>85447</v>
      </c>
      <c r="H145" t="s">
        <v>669</v>
      </c>
      <c r="I145" t="s">
        <v>670</v>
      </c>
      <c r="J145" t="s">
        <v>671</v>
      </c>
      <c r="L145">
        <v>1</v>
      </c>
      <c r="M145" t="b">
        <v>1</v>
      </c>
      <c r="N145" t="str">
        <v>Gemeinde Fraunberg</v>
      </c>
      <c r="P145">
        <v>85276</v>
      </c>
      <c r="Q145" t="s">
        <v>9036</v>
      </c>
    </row>
    <row r="146" spans="1:17" x14ac:dyDescent="0.25">
      <c r="A146" t="s">
        <v>672</v>
      </c>
      <c r="B146" t="s">
        <v>27</v>
      </c>
      <c r="C146" t="s">
        <v>647</v>
      </c>
      <c r="D146" t="s">
        <v>672</v>
      </c>
      <c r="E146" t="s">
        <v>672</v>
      </c>
      <c r="F146" t="s">
        <v>673</v>
      </c>
      <c r="G146" s="47">
        <v>84424</v>
      </c>
      <c r="H146" t="s">
        <v>674</v>
      </c>
      <c r="I146" t="s">
        <v>675</v>
      </c>
      <c r="J146" t="s">
        <v>676</v>
      </c>
      <c r="L146">
        <v>1</v>
      </c>
      <c r="M146" t="b">
        <v>1</v>
      </c>
      <c r="N146" t="str">
        <v>Markt Isen</v>
      </c>
      <c r="P146">
        <v>85309</v>
      </c>
      <c r="Q146" t="s">
        <v>1718</v>
      </c>
    </row>
    <row r="147" spans="1:17" x14ac:dyDescent="0.25">
      <c r="A147" t="s">
        <v>677</v>
      </c>
      <c r="B147" t="s">
        <v>27</v>
      </c>
      <c r="C147" t="s">
        <v>647</v>
      </c>
      <c r="D147" t="s">
        <v>677</v>
      </c>
      <c r="E147" t="s">
        <v>677</v>
      </c>
      <c r="F147" t="s">
        <v>679</v>
      </c>
      <c r="G147" s="47">
        <v>84435</v>
      </c>
      <c r="H147" t="s">
        <v>678</v>
      </c>
      <c r="I147" t="s">
        <v>680</v>
      </c>
      <c r="J147" t="s">
        <v>681</v>
      </c>
      <c r="L147">
        <v>1</v>
      </c>
      <c r="M147" t="b">
        <v>1</v>
      </c>
      <c r="N147" t="str">
        <v>Gemeinde Lengdorf</v>
      </c>
      <c r="P147">
        <v>85293</v>
      </c>
      <c r="Q147" t="s">
        <v>1670</v>
      </c>
    </row>
    <row r="148" spans="1:17" x14ac:dyDescent="0.25">
      <c r="A148" t="s">
        <v>682</v>
      </c>
      <c r="B148" t="s">
        <v>27</v>
      </c>
      <c r="C148" t="s">
        <v>647</v>
      </c>
      <c r="D148" t="s">
        <v>682</v>
      </c>
      <c r="E148" t="s">
        <v>682</v>
      </c>
      <c r="F148" t="s">
        <v>684</v>
      </c>
      <c r="G148" s="47">
        <v>85452</v>
      </c>
      <c r="H148" t="s">
        <v>683</v>
      </c>
      <c r="I148" t="s">
        <v>685</v>
      </c>
      <c r="J148" t="s">
        <v>686</v>
      </c>
      <c r="L148">
        <v>1</v>
      </c>
      <c r="M148" t="b">
        <v>1</v>
      </c>
      <c r="N148" t="str">
        <v>Gemeinde Moosinning</v>
      </c>
      <c r="P148">
        <v>85084</v>
      </c>
      <c r="Q148" t="s">
        <v>9037</v>
      </c>
    </row>
    <row r="149" spans="1:17" x14ac:dyDescent="0.25">
      <c r="A149" t="s">
        <v>687</v>
      </c>
      <c r="B149" t="s">
        <v>27</v>
      </c>
      <c r="C149" t="s">
        <v>647</v>
      </c>
      <c r="D149" t="s">
        <v>687</v>
      </c>
      <c r="E149" t="s">
        <v>687</v>
      </c>
      <c r="F149" t="s">
        <v>689</v>
      </c>
      <c r="G149" s="47">
        <v>84427</v>
      </c>
      <c r="H149" t="s">
        <v>688</v>
      </c>
      <c r="I149" t="s">
        <v>690</v>
      </c>
      <c r="J149" t="s">
        <v>691</v>
      </c>
      <c r="L149">
        <v>1</v>
      </c>
      <c r="M149" t="b">
        <v>1</v>
      </c>
      <c r="N149" t="str">
        <v>Gemeinde Sankt Wolfgang</v>
      </c>
      <c r="P149">
        <v>85296</v>
      </c>
      <c r="Q149" t="s">
        <v>1675</v>
      </c>
    </row>
    <row r="150" spans="1:17" x14ac:dyDescent="0.25">
      <c r="A150" t="s">
        <v>692</v>
      </c>
      <c r="B150" t="s">
        <v>27</v>
      </c>
      <c r="C150" t="s">
        <v>647</v>
      </c>
      <c r="D150" t="s">
        <v>692</v>
      </c>
      <c r="E150" t="s">
        <v>692</v>
      </c>
      <c r="F150" t="s">
        <v>180</v>
      </c>
      <c r="G150" s="47">
        <v>84416</v>
      </c>
      <c r="H150" t="s">
        <v>693</v>
      </c>
      <c r="I150" t="s">
        <v>694</v>
      </c>
      <c r="J150" t="s">
        <v>695</v>
      </c>
      <c r="L150">
        <v>1</v>
      </c>
      <c r="M150" t="b">
        <v>1</v>
      </c>
      <c r="N150" t="str">
        <v>Gemeinde Taufkirchen (Vils)</v>
      </c>
      <c r="P150">
        <v>85298</v>
      </c>
      <c r="Q150" t="s">
        <v>1680</v>
      </c>
    </row>
    <row r="151" spans="1:17" x14ac:dyDescent="0.25">
      <c r="A151" t="s">
        <v>696</v>
      </c>
      <c r="B151" t="s">
        <v>27</v>
      </c>
      <c r="C151" t="s">
        <v>647</v>
      </c>
      <c r="D151" t="s">
        <v>696</v>
      </c>
      <c r="E151" t="s">
        <v>697</v>
      </c>
      <c r="F151" t="s">
        <v>698</v>
      </c>
      <c r="G151" s="47">
        <v>85669</v>
      </c>
      <c r="H151" t="s">
        <v>699</v>
      </c>
      <c r="I151" t="s">
        <v>700</v>
      </c>
      <c r="J151" t="s">
        <v>701</v>
      </c>
      <c r="L151">
        <v>1</v>
      </c>
      <c r="M151" t="b">
        <v>1</v>
      </c>
      <c r="N151" t="str">
        <v>Gemeinde Buch a.Buchrain</v>
      </c>
      <c r="P151">
        <v>85301</v>
      </c>
      <c r="Q151" t="s">
        <v>1685</v>
      </c>
    </row>
    <row r="152" spans="1:17" x14ac:dyDescent="0.25">
      <c r="A152" t="s">
        <v>702</v>
      </c>
      <c r="B152" t="s">
        <v>27</v>
      </c>
      <c r="C152" t="s">
        <v>647</v>
      </c>
      <c r="D152" t="s">
        <v>702</v>
      </c>
      <c r="E152" t="s">
        <v>697</v>
      </c>
      <c r="F152" t="s">
        <v>698</v>
      </c>
      <c r="G152" s="47">
        <v>85669</v>
      </c>
      <c r="H152" t="s">
        <v>699</v>
      </c>
      <c r="I152" t="s">
        <v>703</v>
      </c>
      <c r="J152" t="s">
        <v>704</v>
      </c>
      <c r="L152">
        <v>1</v>
      </c>
      <c r="M152" t="b">
        <v>1</v>
      </c>
      <c r="N152" t="str">
        <v>Gemeinde Pastetten</v>
      </c>
      <c r="P152">
        <v>85088</v>
      </c>
      <c r="Q152" t="s">
        <v>9038</v>
      </c>
    </row>
    <row r="153" spans="1:17" x14ac:dyDescent="0.25">
      <c r="A153" t="s">
        <v>705</v>
      </c>
      <c r="B153" t="s">
        <v>27</v>
      </c>
      <c r="C153" t="s">
        <v>647</v>
      </c>
      <c r="D153" t="s">
        <v>705</v>
      </c>
      <c r="E153" t="s">
        <v>706</v>
      </c>
      <c r="F153" t="s">
        <v>707</v>
      </c>
      <c r="G153" s="47">
        <v>85457</v>
      </c>
      <c r="H153" t="s">
        <v>708</v>
      </c>
      <c r="I153" t="s">
        <v>709</v>
      </c>
      <c r="J153" t="s">
        <v>710</v>
      </c>
      <c r="L153">
        <v>1</v>
      </c>
      <c r="M153" t="b">
        <v>1</v>
      </c>
      <c r="N153" t="str">
        <v>Gemeinde Walpertskirchen</v>
      </c>
      <c r="P153">
        <v>85283</v>
      </c>
      <c r="Q153" t="s">
        <v>9039</v>
      </c>
    </row>
    <row r="154" spans="1:17" x14ac:dyDescent="0.25">
      <c r="A154" t="s">
        <v>711</v>
      </c>
      <c r="B154" t="s">
        <v>27</v>
      </c>
      <c r="C154" t="s">
        <v>647</v>
      </c>
      <c r="D154" t="s">
        <v>711</v>
      </c>
      <c r="E154" t="s">
        <v>706</v>
      </c>
      <c r="F154" t="s">
        <v>707</v>
      </c>
      <c r="G154" s="47">
        <v>85457</v>
      </c>
      <c r="H154" t="s">
        <v>708</v>
      </c>
      <c r="I154" t="s">
        <v>712</v>
      </c>
      <c r="J154" t="s">
        <v>713</v>
      </c>
      <c r="L154">
        <v>1</v>
      </c>
      <c r="M154" t="b">
        <v>1</v>
      </c>
      <c r="N154" t="str">
        <v>Gemeinde Wörth</v>
      </c>
      <c r="P154">
        <v>85250</v>
      </c>
      <c r="Q154" t="s">
        <v>9040</v>
      </c>
    </row>
    <row r="155" spans="1:17" x14ac:dyDescent="0.25">
      <c r="A155" t="s">
        <v>714</v>
      </c>
      <c r="B155" t="s">
        <v>27</v>
      </c>
      <c r="C155" t="s">
        <v>647</v>
      </c>
      <c r="D155" t="s">
        <v>714</v>
      </c>
      <c r="E155" t="s">
        <v>715</v>
      </c>
      <c r="F155" t="s">
        <v>716</v>
      </c>
      <c r="G155" s="47">
        <v>85445</v>
      </c>
      <c r="H155" t="s">
        <v>717</v>
      </c>
      <c r="I155" t="s">
        <v>718</v>
      </c>
      <c r="J155" t="s">
        <v>719</v>
      </c>
      <c r="L155">
        <v>1</v>
      </c>
      <c r="M155" t="b">
        <v>1</v>
      </c>
      <c r="N155" t="str">
        <v>Gemeinde Eitting</v>
      </c>
      <c r="P155">
        <v>85232</v>
      </c>
      <c r="Q155" t="s">
        <v>339</v>
      </c>
    </row>
    <row r="156" spans="1:17" x14ac:dyDescent="0.25">
      <c r="A156" t="s">
        <v>720</v>
      </c>
      <c r="B156" t="s">
        <v>27</v>
      </c>
      <c r="C156" t="s">
        <v>647</v>
      </c>
      <c r="D156" t="s">
        <v>720</v>
      </c>
      <c r="E156" t="s">
        <v>715</v>
      </c>
      <c r="F156" t="s">
        <v>716</v>
      </c>
      <c r="G156" s="47">
        <v>85445</v>
      </c>
      <c r="H156" t="s">
        <v>717</v>
      </c>
      <c r="I156" t="s">
        <v>721</v>
      </c>
      <c r="J156" t="s">
        <v>722</v>
      </c>
      <c r="L156">
        <v>1</v>
      </c>
      <c r="M156" t="b">
        <v>1</v>
      </c>
      <c r="N156" t="str">
        <v>Gemeinde Oberding</v>
      </c>
      <c r="P156">
        <v>85221</v>
      </c>
      <c r="Q156" t="s">
        <v>9041</v>
      </c>
    </row>
    <row r="157" spans="1:17" x14ac:dyDescent="0.25">
      <c r="A157" t="s">
        <v>723</v>
      </c>
      <c r="B157" t="s">
        <v>27</v>
      </c>
      <c r="C157" t="s">
        <v>647</v>
      </c>
      <c r="D157" t="s">
        <v>723</v>
      </c>
      <c r="E157" t="s">
        <v>725</v>
      </c>
      <c r="F157" t="s">
        <v>726</v>
      </c>
      <c r="G157" s="47">
        <v>85467</v>
      </c>
      <c r="H157" t="s">
        <v>724</v>
      </c>
      <c r="I157" t="s">
        <v>727</v>
      </c>
      <c r="J157" t="s">
        <v>728</v>
      </c>
      <c r="L157">
        <v>1</v>
      </c>
      <c r="M157" t="b">
        <v>1</v>
      </c>
      <c r="N157" t="str">
        <v>Gemeinde Neuching</v>
      </c>
      <c r="P157">
        <v>85253</v>
      </c>
      <c r="Q157" t="s">
        <v>349</v>
      </c>
    </row>
    <row r="158" spans="1:17" x14ac:dyDescent="0.25">
      <c r="A158" t="s">
        <v>729</v>
      </c>
      <c r="B158" t="s">
        <v>27</v>
      </c>
      <c r="C158" t="s">
        <v>647</v>
      </c>
      <c r="D158" t="s">
        <v>729</v>
      </c>
      <c r="E158" t="s">
        <v>725</v>
      </c>
      <c r="F158" t="s">
        <v>726</v>
      </c>
      <c r="G158" s="47">
        <v>85467</v>
      </c>
      <c r="H158" t="s">
        <v>724</v>
      </c>
      <c r="I158" t="s">
        <v>730</v>
      </c>
      <c r="J158" t="s">
        <v>731</v>
      </c>
      <c r="L158">
        <v>1</v>
      </c>
      <c r="M158" t="b">
        <v>1</v>
      </c>
      <c r="N158" t="str">
        <v>Gemeinde Ottenhofen</v>
      </c>
      <c r="P158">
        <v>85778</v>
      </c>
      <c r="Q158" t="s">
        <v>353</v>
      </c>
    </row>
    <row r="159" spans="1:17" x14ac:dyDescent="0.25">
      <c r="A159" t="s">
        <v>732</v>
      </c>
      <c r="B159" t="s">
        <v>27</v>
      </c>
      <c r="C159" t="s">
        <v>647</v>
      </c>
      <c r="D159" t="s">
        <v>732</v>
      </c>
      <c r="E159" t="s">
        <v>733</v>
      </c>
      <c r="F159" t="s">
        <v>734</v>
      </c>
      <c r="G159" s="47">
        <v>84439</v>
      </c>
      <c r="H159" t="s">
        <v>735</v>
      </c>
      <c r="I159" t="s">
        <v>736</v>
      </c>
      <c r="J159" t="s">
        <v>737</v>
      </c>
      <c r="L159">
        <v>1</v>
      </c>
      <c r="M159" t="b">
        <v>1</v>
      </c>
      <c r="N159" t="str">
        <v>Gemeinde Hohenpolding</v>
      </c>
      <c r="P159">
        <v>85241</v>
      </c>
      <c r="Q159" t="s">
        <v>358</v>
      </c>
    </row>
    <row r="160" spans="1:17" x14ac:dyDescent="0.25">
      <c r="A160" t="s">
        <v>738</v>
      </c>
      <c r="B160" t="s">
        <v>27</v>
      </c>
      <c r="C160" t="s">
        <v>647</v>
      </c>
      <c r="D160" t="s">
        <v>738</v>
      </c>
      <c r="E160" t="s">
        <v>733</v>
      </c>
      <c r="F160" t="s">
        <v>734</v>
      </c>
      <c r="G160" s="47">
        <v>84439</v>
      </c>
      <c r="H160" t="s">
        <v>735</v>
      </c>
      <c r="I160" t="s">
        <v>739</v>
      </c>
      <c r="J160" t="s">
        <v>740</v>
      </c>
      <c r="L160">
        <v>1</v>
      </c>
      <c r="M160" t="b">
        <v>1</v>
      </c>
      <c r="N160" t="str">
        <v>Gemeinde Inning a.Holz</v>
      </c>
      <c r="P160">
        <v>85757</v>
      </c>
      <c r="Q160" t="s">
        <v>363</v>
      </c>
    </row>
    <row r="161" spans="1:17" x14ac:dyDescent="0.25">
      <c r="A161" t="s">
        <v>741</v>
      </c>
      <c r="B161" t="s">
        <v>27</v>
      </c>
      <c r="C161" t="s">
        <v>647</v>
      </c>
      <c r="D161" t="s">
        <v>741</v>
      </c>
      <c r="E161" t="s">
        <v>733</v>
      </c>
      <c r="F161" t="s">
        <v>734</v>
      </c>
      <c r="G161" s="47">
        <v>84439</v>
      </c>
      <c r="H161" t="s">
        <v>735</v>
      </c>
      <c r="I161" t="s">
        <v>742</v>
      </c>
      <c r="J161" t="s">
        <v>743</v>
      </c>
      <c r="L161">
        <v>1</v>
      </c>
      <c r="M161" t="b">
        <v>1</v>
      </c>
      <c r="N161" t="str">
        <v>Gemeinde Kirchberg</v>
      </c>
      <c r="P161">
        <v>85229</v>
      </c>
      <c r="Q161" t="s">
        <v>9042</v>
      </c>
    </row>
    <row r="162" spans="1:17" x14ac:dyDescent="0.25">
      <c r="A162" t="s">
        <v>744</v>
      </c>
      <c r="B162" t="s">
        <v>27</v>
      </c>
      <c r="C162" t="s">
        <v>647</v>
      </c>
      <c r="D162" t="s">
        <v>744</v>
      </c>
      <c r="E162" t="s">
        <v>733</v>
      </c>
      <c r="F162" t="s">
        <v>734</v>
      </c>
      <c r="G162" s="47">
        <v>84439</v>
      </c>
      <c r="H162" t="s">
        <v>735</v>
      </c>
      <c r="I162" t="s">
        <v>745</v>
      </c>
      <c r="J162" t="s">
        <v>746</v>
      </c>
      <c r="L162">
        <v>1</v>
      </c>
      <c r="M162" t="b">
        <v>1</v>
      </c>
      <c r="N162" t="str">
        <v>Gemeinde Steinkirchen</v>
      </c>
      <c r="P162">
        <v>85235</v>
      </c>
      <c r="Q162" t="s">
        <v>372</v>
      </c>
    </row>
    <row r="163" spans="1:17" x14ac:dyDescent="0.25">
      <c r="A163" t="s">
        <v>747</v>
      </c>
      <c r="B163" t="s">
        <v>27</v>
      </c>
      <c r="C163" t="s">
        <v>647</v>
      </c>
      <c r="D163" t="s">
        <v>747</v>
      </c>
      <c r="E163" t="s">
        <v>748</v>
      </c>
      <c r="F163" t="s">
        <v>749</v>
      </c>
      <c r="G163" s="47">
        <v>85456</v>
      </c>
      <c r="H163" t="s">
        <v>750</v>
      </c>
      <c r="I163" t="s">
        <v>751</v>
      </c>
      <c r="J163" t="s">
        <v>752</v>
      </c>
      <c r="L163">
        <v>1</v>
      </c>
      <c r="M163" t="b">
        <v>1</v>
      </c>
      <c r="N163" t="str">
        <v>Gemeinde Berglern</v>
      </c>
      <c r="P163">
        <v>85238</v>
      </c>
      <c r="Q163" t="s">
        <v>377</v>
      </c>
    </row>
    <row r="164" spans="1:17" x14ac:dyDescent="0.25">
      <c r="A164" t="s">
        <v>753</v>
      </c>
      <c r="B164" t="s">
        <v>27</v>
      </c>
      <c r="C164" t="s">
        <v>647</v>
      </c>
      <c r="D164" t="s">
        <v>753</v>
      </c>
      <c r="E164" t="s">
        <v>748</v>
      </c>
      <c r="F164" t="s">
        <v>749</v>
      </c>
      <c r="G164" s="47">
        <v>85456</v>
      </c>
      <c r="H164" t="s">
        <v>750</v>
      </c>
      <c r="I164" t="s">
        <v>754</v>
      </c>
      <c r="J164" t="s">
        <v>755</v>
      </c>
      <c r="L164">
        <v>1</v>
      </c>
      <c r="M164" t="b">
        <v>1</v>
      </c>
      <c r="N164" t="str">
        <v>Gemeinde Langenpreising</v>
      </c>
      <c r="P164">
        <v>85235</v>
      </c>
      <c r="Q164" t="s">
        <v>9043</v>
      </c>
    </row>
    <row r="165" spans="1:17" x14ac:dyDescent="0.25">
      <c r="A165" t="s">
        <v>756</v>
      </c>
      <c r="B165" t="s">
        <v>27</v>
      </c>
      <c r="C165" t="s">
        <v>647</v>
      </c>
      <c r="D165" t="s">
        <v>756</v>
      </c>
      <c r="E165" t="s">
        <v>748</v>
      </c>
      <c r="F165" t="s">
        <v>749</v>
      </c>
      <c r="G165" s="47">
        <v>85456</v>
      </c>
      <c r="H165" t="s">
        <v>750</v>
      </c>
      <c r="I165" t="s">
        <v>757</v>
      </c>
      <c r="J165" t="s">
        <v>758</v>
      </c>
      <c r="L165">
        <v>1</v>
      </c>
      <c r="M165" t="b">
        <v>1</v>
      </c>
      <c r="N165" t="str">
        <v>Gemeinde Wartenberg, M</v>
      </c>
      <c r="P165">
        <v>85244</v>
      </c>
      <c r="Q165" t="s">
        <v>387</v>
      </c>
    </row>
    <row r="166" spans="1:17" x14ac:dyDescent="0.25">
      <c r="A166" t="s">
        <v>760</v>
      </c>
      <c r="B166" t="s">
        <v>27</v>
      </c>
      <c r="C166" t="s">
        <v>759</v>
      </c>
      <c r="D166" t="s">
        <v>760</v>
      </c>
      <c r="E166" t="s">
        <v>760</v>
      </c>
      <c r="F166" t="s">
        <v>761</v>
      </c>
      <c r="G166" s="47">
        <v>84072</v>
      </c>
      <c r="H166" t="s">
        <v>762</v>
      </c>
      <c r="I166" t="s">
        <v>763</v>
      </c>
      <c r="J166" t="s">
        <v>764</v>
      </c>
      <c r="L166">
        <v>1</v>
      </c>
      <c r="M166" t="b">
        <v>1</v>
      </c>
      <c r="N166" t="str">
        <v>Markt Au i.d.Hallertau</v>
      </c>
      <c r="P166">
        <v>85247</v>
      </c>
      <c r="Q166" t="s">
        <v>391</v>
      </c>
    </row>
    <row r="167" spans="1:17" x14ac:dyDescent="0.25">
      <c r="A167" t="s">
        <v>765</v>
      </c>
      <c r="B167" t="s">
        <v>27</v>
      </c>
      <c r="C167" t="s">
        <v>759</v>
      </c>
      <c r="D167" t="s">
        <v>765</v>
      </c>
      <c r="E167" t="s">
        <v>765</v>
      </c>
      <c r="F167" t="s">
        <v>767</v>
      </c>
      <c r="G167" s="47">
        <v>85386</v>
      </c>
      <c r="H167" t="s">
        <v>766</v>
      </c>
      <c r="I167" t="s">
        <v>768</v>
      </c>
      <c r="J167" t="s">
        <v>769</v>
      </c>
      <c r="L167">
        <v>1</v>
      </c>
      <c r="M167" t="b">
        <v>1</v>
      </c>
      <c r="N167" t="str">
        <v>Gemeinde Eching</v>
      </c>
      <c r="P167">
        <v>85254</v>
      </c>
      <c r="Q167" t="s">
        <v>396</v>
      </c>
    </row>
    <row r="168" spans="1:17" x14ac:dyDescent="0.25">
      <c r="A168" t="s">
        <v>770</v>
      </c>
      <c r="B168" t="s">
        <v>27</v>
      </c>
      <c r="C168" t="s">
        <v>759</v>
      </c>
      <c r="D168" t="s">
        <v>770</v>
      </c>
      <c r="E168" t="s">
        <v>770</v>
      </c>
      <c r="F168" t="s">
        <v>595</v>
      </c>
      <c r="G168" s="47">
        <v>84104</v>
      </c>
      <c r="H168" t="s">
        <v>771</v>
      </c>
      <c r="I168" t="s">
        <v>772</v>
      </c>
      <c r="J168" t="s">
        <v>773</v>
      </c>
      <c r="L168">
        <v>1</v>
      </c>
      <c r="M168" t="b">
        <v>1</v>
      </c>
      <c r="N168" t="str">
        <v>Gemeinde Rudelzhausen</v>
      </c>
      <c r="P168">
        <v>86567</v>
      </c>
      <c r="Q168" t="s">
        <v>401</v>
      </c>
    </row>
    <row r="169" spans="1:17" x14ac:dyDescent="0.25">
      <c r="A169" t="s">
        <v>774</v>
      </c>
      <c r="B169" t="s">
        <v>27</v>
      </c>
      <c r="C169" t="s">
        <v>759</v>
      </c>
      <c r="D169" t="s">
        <v>774</v>
      </c>
      <c r="E169" t="s">
        <v>774</v>
      </c>
      <c r="F169" t="s">
        <v>112</v>
      </c>
      <c r="G169" s="47">
        <v>85777</v>
      </c>
      <c r="H169" t="s">
        <v>775</v>
      </c>
      <c r="I169" t="s">
        <v>776</v>
      </c>
      <c r="J169" t="s">
        <v>777</v>
      </c>
      <c r="L169">
        <v>1</v>
      </c>
      <c r="M169" t="b">
        <v>1</v>
      </c>
      <c r="N169" t="str">
        <v>Gemeinde Fahrenzhausen</v>
      </c>
      <c r="P169">
        <v>85256</v>
      </c>
      <c r="Q169" t="s">
        <v>406</v>
      </c>
    </row>
    <row r="170" spans="1:17" x14ac:dyDescent="0.25">
      <c r="A170" t="s">
        <v>778</v>
      </c>
      <c r="B170" t="s">
        <v>27</v>
      </c>
      <c r="C170" t="s">
        <v>759</v>
      </c>
      <c r="D170" t="s">
        <v>778</v>
      </c>
      <c r="E170" t="s">
        <v>778</v>
      </c>
      <c r="G170" s="47">
        <v>85350</v>
      </c>
      <c r="H170" t="s">
        <v>779</v>
      </c>
      <c r="I170" t="s">
        <v>780</v>
      </c>
      <c r="J170" t="s">
        <v>781</v>
      </c>
      <c r="L170">
        <v>1</v>
      </c>
      <c r="M170" t="b">
        <v>1</v>
      </c>
      <c r="N170" t="str">
        <v>Große Kreisstadt Freising</v>
      </c>
      <c r="P170">
        <v>85258</v>
      </c>
      <c r="Q170" t="s">
        <v>411</v>
      </c>
    </row>
    <row r="171" spans="1:17" x14ac:dyDescent="0.25">
      <c r="A171" t="s">
        <v>782</v>
      </c>
      <c r="B171" t="s">
        <v>27</v>
      </c>
      <c r="C171" t="s">
        <v>759</v>
      </c>
      <c r="D171" t="s">
        <v>782</v>
      </c>
      <c r="E171" t="s">
        <v>782</v>
      </c>
      <c r="F171" t="s">
        <v>180</v>
      </c>
      <c r="G171" s="47">
        <v>85399</v>
      </c>
      <c r="H171" t="s">
        <v>783</v>
      </c>
      <c r="I171" t="s">
        <v>784</v>
      </c>
      <c r="J171" t="s">
        <v>785</v>
      </c>
      <c r="L171">
        <v>1</v>
      </c>
      <c r="M171" t="b">
        <v>1</v>
      </c>
      <c r="N171" t="str">
        <v>Gemeinde Hallbergmoos</v>
      </c>
      <c r="P171">
        <v>82276</v>
      </c>
      <c r="Q171" t="s">
        <v>9044</v>
      </c>
    </row>
    <row r="172" spans="1:17" x14ac:dyDescent="0.25">
      <c r="A172" t="s">
        <v>786</v>
      </c>
      <c r="B172" t="s">
        <v>27</v>
      </c>
      <c r="C172" t="s">
        <v>759</v>
      </c>
      <c r="D172" t="s">
        <v>786</v>
      </c>
      <c r="E172" t="s">
        <v>786</v>
      </c>
      <c r="F172" t="s">
        <v>788</v>
      </c>
      <c r="G172" s="47">
        <v>85411</v>
      </c>
      <c r="H172" t="s">
        <v>787</v>
      </c>
      <c r="I172" t="s">
        <v>789</v>
      </c>
      <c r="J172" t="s">
        <v>790</v>
      </c>
      <c r="L172">
        <v>1</v>
      </c>
      <c r="M172" t="b">
        <v>1</v>
      </c>
      <c r="N172" t="str">
        <v>Gemeinde Hohenkammer</v>
      </c>
      <c r="P172">
        <v>82239</v>
      </c>
      <c r="Q172" t="s">
        <v>862</v>
      </c>
    </row>
    <row r="173" spans="1:17" x14ac:dyDescent="0.25">
      <c r="A173" t="s">
        <v>791</v>
      </c>
      <c r="B173" t="s">
        <v>27</v>
      </c>
      <c r="C173" t="s">
        <v>759</v>
      </c>
      <c r="D173" t="s">
        <v>791</v>
      </c>
      <c r="E173" t="s">
        <v>791</v>
      </c>
      <c r="F173" t="s">
        <v>180</v>
      </c>
      <c r="G173" s="47">
        <v>85414</v>
      </c>
      <c r="H173" t="s">
        <v>792</v>
      </c>
      <c r="I173" t="s">
        <v>793</v>
      </c>
      <c r="J173" t="s">
        <v>794</v>
      </c>
      <c r="L173">
        <v>1</v>
      </c>
      <c r="M173" t="b">
        <v>1</v>
      </c>
      <c r="N173" t="str">
        <v>Gemeinde Kirchdorf a.d.Amper</v>
      </c>
      <c r="P173">
        <v>82278</v>
      </c>
      <c r="Q173" t="s">
        <v>9045</v>
      </c>
    </row>
    <row r="174" spans="1:17" x14ac:dyDescent="0.25">
      <c r="A174" t="s">
        <v>795</v>
      </c>
      <c r="B174" t="s">
        <v>27</v>
      </c>
      <c r="C174" t="s">
        <v>759</v>
      </c>
      <c r="D174" t="s">
        <v>795</v>
      </c>
      <c r="E174" t="s">
        <v>795</v>
      </c>
      <c r="F174" t="s">
        <v>102</v>
      </c>
      <c r="G174" s="47">
        <v>85402</v>
      </c>
      <c r="H174" t="s">
        <v>796</v>
      </c>
      <c r="I174" t="s">
        <v>797</v>
      </c>
      <c r="J174" t="s">
        <v>798</v>
      </c>
      <c r="L174">
        <v>1</v>
      </c>
      <c r="M174" t="b">
        <v>1</v>
      </c>
      <c r="N174" t="str">
        <v>Gemeinde Kranzberg</v>
      </c>
      <c r="P174">
        <v>82281</v>
      </c>
      <c r="Q174" t="s">
        <v>867</v>
      </c>
    </row>
    <row r="175" spans="1:17" x14ac:dyDescent="0.25">
      <c r="A175" t="s">
        <v>799</v>
      </c>
      <c r="B175" t="s">
        <v>27</v>
      </c>
      <c r="C175" t="s">
        <v>759</v>
      </c>
      <c r="D175" t="s">
        <v>799</v>
      </c>
      <c r="E175" t="s">
        <v>799</v>
      </c>
      <c r="F175" t="s">
        <v>801</v>
      </c>
      <c r="G175" s="47">
        <v>85416</v>
      </c>
      <c r="H175" t="s">
        <v>800</v>
      </c>
      <c r="I175" t="s">
        <v>802</v>
      </c>
      <c r="J175" t="s">
        <v>803</v>
      </c>
      <c r="L175">
        <v>1</v>
      </c>
      <c r="M175" t="b">
        <v>1</v>
      </c>
      <c r="N175" t="str">
        <v>Gemeinde Langenbach</v>
      </c>
      <c r="P175">
        <v>82223</v>
      </c>
      <c r="Q175" t="s">
        <v>872</v>
      </c>
    </row>
    <row r="176" spans="1:17" x14ac:dyDescent="0.25">
      <c r="A176" t="s">
        <v>804</v>
      </c>
      <c r="B176" t="s">
        <v>27</v>
      </c>
      <c r="C176" t="s">
        <v>759</v>
      </c>
      <c r="D176" t="s">
        <v>804</v>
      </c>
      <c r="E176" t="s">
        <v>804</v>
      </c>
      <c r="F176" t="s">
        <v>806</v>
      </c>
      <c r="G176" s="47">
        <v>85417</v>
      </c>
      <c r="H176" t="s">
        <v>805</v>
      </c>
      <c r="I176" t="s">
        <v>807</v>
      </c>
      <c r="J176" t="s">
        <v>808</v>
      </c>
      <c r="L176">
        <v>1</v>
      </c>
      <c r="M176" t="b">
        <v>1</v>
      </c>
      <c r="N176" t="str">
        <v>Gemeinde Marzling</v>
      </c>
      <c r="P176">
        <v>82275</v>
      </c>
      <c r="Q176" t="s">
        <v>484</v>
      </c>
    </row>
    <row r="177" spans="1:17" x14ac:dyDescent="0.25">
      <c r="A177" t="s">
        <v>809</v>
      </c>
      <c r="B177" t="s">
        <v>27</v>
      </c>
      <c r="C177" t="s">
        <v>759</v>
      </c>
      <c r="D177" t="s">
        <v>809</v>
      </c>
      <c r="E177" t="s">
        <v>809</v>
      </c>
      <c r="F177" t="s">
        <v>810</v>
      </c>
      <c r="G177" s="47">
        <v>85368</v>
      </c>
      <c r="H177" t="s">
        <v>811</v>
      </c>
      <c r="I177" t="s">
        <v>812</v>
      </c>
      <c r="J177" t="s">
        <v>813</v>
      </c>
      <c r="L177">
        <v>1</v>
      </c>
      <c r="M177" t="b">
        <v>1</v>
      </c>
      <c r="N177" t="str">
        <v>Stadt Moosburg a.d.Isar</v>
      </c>
      <c r="P177">
        <v>82256</v>
      </c>
      <c r="Q177" t="s">
        <v>9046</v>
      </c>
    </row>
    <row r="178" spans="1:17" x14ac:dyDescent="0.25">
      <c r="A178" t="s">
        <v>814</v>
      </c>
      <c r="B178" t="s">
        <v>27</v>
      </c>
      <c r="C178" t="s">
        <v>759</v>
      </c>
      <c r="D178" t="s">
        <v>814</v>
      </c>
      <c r="E178" t="s">
        <v>814</v>
      </c>
      <c r="F178" t="s">
        <v>180</v>
      </c>
      <c r="G178" s="47">
        <v>85405</v>
      </c>
      <c r="H178" t="s">
        <v>815</v>
      </c>
      <c r="I178" t="s">
        <v>816</v>
      </c>
      <c r="J178" t="s">
        <v>817</v>
      </c>
      <c r="L178">
        <v>1</v>
      </c>
      <c r="M178" t="b">
        <v>1</v>
      </c>
      <c r="N178" t="str">
        <v>Markt Nandlstadt</v>
      </c>
      <c r="P178">
        <v>82284</v>
      </c>
      <c r="Q178" t="s">
        <v>946</v>
      </c>
    </row>
    <row r="179" spans="1:17" x14ac:dyDescent="0.25">
      <c r="A179" t="s">
        <v>818</v>
      </c>
      <c r="B179" t="s">
        <v>27</v>
      </c>
      <c r="C179" t="s">
        <v>759</v>
      </c>
      <c r="D179" t="s">
        <v>818</v>
      </c>
      <c r="E179" t="s">
        <v>818</v>
      </c>
      <c r="F179" t="s">
        <v>820</v>
      </c>
      <c r="G179" s="47">
        <v>85371</v>
      </c>
      <c r="H179" t="s">
        <v>819</v>
      </c>
      <c r="I179" t="s">
        <v>821</v>
      </c>
      <c r="J179" t="s">
        <v>822</v>
      </c>
      <c r="L179">
        <v>1</v>
      </c>
      <c r="M179" t="b">
        <v>1</v>
      </c>
      <c r="N179" t="str">
        <v>Gemeinde Neufahrn b.Freising</v>
      </c>
      <c r="P179">
        <v>82194</v>
      </c>
      <c r="Q179" t="s">
        <v>890</v>
      </c>
    </row>
    <row r="180" spans="1:17" x14ac:dyDescent="0.25">
      <c r="A180" t="s">
        <v>823</v>
      </c>
      <c r="B180" t="s">
        <v>27</v>
      </c>
      <c r="C180" t="s">
        <v>759</v>
      </c>
      <c r="D180" t="s">
        <v>823</v>
      </c>
      <c r="E180" t="s">
        <v>825</v>
      </c>
      <c r="F180" t="s">
        <v>826</v>
      </c>
      <c r="G180" s="47">
        <v>85387</v>
      </c>
      <c r="H180" t="s">
        <v>824</v>
      </c>
      <c r="I180" t="s">
        <v>827</v>
      </c>
      <c r="J180" t="s">
        <v>828</v>
      </c>
      <c r="L180">
        <v>1</v>
      </c>
      <c r="M180" t="b">
        <v>1</v>
      </c>
      <c r="N180" t="str">
        <v>Gemeinde Allershausen</v>
      </c>
      <c r="P180">
        <v>82285</v>
      </c>
      <c r="Q180" t="s">
        <v>9047</v>
      </c>
    </row>
    <row r="181" spans="1:17" x14ac:dyDescent="0.25">
      <c r="A181" t="s">
        <v>829</v>
      </c>
      <c r="B181" t="s">
        <v>27</v>
      </c>
      <c r="C181" t="s">
        <v>759</v>
      </c>
      <c r="D181" t="s">
        <v>829</v>
      </c>
      <c r="E181" t="s">
        <v>825</v>
      </c>
      <c r="F181" t="s">
        <v>826</v>
      </c>
      <c r="G181" s="47">
        <v>85387</v>
      </c>
      <c r="H181" t="s">
        <v>824</v>
      </c>
      <c r="I181" t="s">
        <v>830</v>
      </c>
      <c r="J181" t="s">
        <v>831</v>
      </c>
      <c r="L181">
        <v>1</v>
      </c>
      <c r="M181" t="b">
        <v>1</v>
      </c>
      <c r="N181" t="str">
        <v>Gemeinde Paunzhausen</v>
      </c>
      <c r="P181">
        <v>82287</v>
      </c>
      <c r="Q181" t="s">
        <v>9048</v>
      </c>
    </row>
    <row r="182" spans="1:17" x14ac:dyDescent="0.25">
      <c r="A182" t="s">
        <v>832</v>
      </c>
      <c r="B182" t="s">
        <v>27</v>
      </c>
      <c r="C182" t="s">
        <v>759</v>
      </c>
      <c r="D182" t="s">
        <v>832</v>
      </c>
      <c r="E182" t="s">
        <v>833</v>
      </c>
      <c r="F182" t="s">
        <v>445</v>
      </c>
      <c r="G182" s="47">
        <v>85419</v>
      </c>
      <c r="H182" t="s">
        <v>834</v>
      </c>
      <c r="I182" t="s">
        <v>835</v>
      </c>
      <c r="J182" t="s">
        <v>836</v>
      </c>
      <c r="L182">
        <v>1</v>
      </c>
      <c r="M182" t="b">
        <v>1</v>
      </c>
      <c r="N182" t="str">
        <v>Gemeinde Gammelsdorf</v>
      </c>
      <c r="P182">
        <v>82288</v>
      </c>
      <c r="Q182" t="s">
        <v>9049</v>
      </c>
    </row>
    <row r="183" spans="1:17" x14ac:dyDescent="0.25">
      <c r="A183" t="s">
        <v>837</v>
      </c>
      <c r="B183" t="s">
        <v>27</v>
      </c>
      <c r="C183" t="s">
        <v>759</v>
      </c>
      <c r="D183" t="s">
        <v>837</v>
      </c>
      <c r="E183" t="s">
        <v>833</v>
      </c>
      <c r="F183" t="s">
        <v>445</v>
      </c>
      <c r="G183" s="47">
        <v>85419</v>
      </c>
      <c r="H183" t="s">
        <v>834</v>
      </c>
      <c r="I183" t="s">
        <v>838</v>
      </c>
      <c r="J183" t="s">
        <v>839</v>
      </c>
      <c r="L183">
        <v>1</v>
      </c>
      <c r="M183" t="b">
        <v>1</v>
      </c>
      <c r="N183" t="str">
        <v>Gemeinde Hörgertshausen</v>
      </c>
      <c r="P183">
        <v>82290</v>
      </c>
      <c r="Q183" t="s">
        <v>9050</v>
      </c>
    </row>
    <row r="184" spans="1:17" x14ac:dyDescent="0.25">
      <c r="A184" t="s">
        <v>840</v>
      </c>
      <c r="B184" t="s">
        <v>27</v>
      </c>
      <c r="C184" t="s">
        <v>759</v>
      </c>
      <c r="D184" t="s">
        <v>840</v>
      </c>
      <c r="E184" t="s">
        <v>833</v>
      </c>
      <c r="F184" t="s">
        <v>445</v>
      </c>
      <c r="G184" s="47">
        <v>85419</v>
      </c>
      <c r="H184" t="s">
        <v>834</v>
      </c>
      <c r="I184" t="s">
        <v>841</v>
      </c>
      <c r="J184" t="s">
        <v>842</v>
      </c>
      <c r="L184">
        <v>1</v>
      </c>
      <c r="M184" t="b">
        <v>1</v>
      </c>
      <c r="N184" t="str">
        <v>Gemeinde Mauern</v>
      </c>
      <c r="P184">
        <v>82216</v>
      </c>
      <c r="Q184" t="s">
        <v>895</v>
      </c>
    </row>
    <row r="185" spans="1:17" x14ac:dyDescent="0.25">
      <c r="A185" t="s">
        <v>843</v>
      </c>
      <c r="B185" t="s">
        <v>27</v>
      </c>
      <c r="C185" t="s">
        <v>759</v>
      </c>
      <c r="D185" t="s">
        <v>843</v>
      </c>
      <c r="E185" t="s">
        <v>833</v>
      </c>
      <c r="F185" t="s">
        <v>445</v>
      </c>
      <c r="G185" s="47">
        <v>85419</v>
      </c>
      <c r="H185" t="s">
        <v>834</v>
      </c>
      <c r="I185" t="s">
        <v>844</v>
      </c>
      <c r="J185" t="s">
        <v>845</v>
      </c>
      <c r="L185">
        <v>1</v>
      </c>
      <c r="M185" t="b">
        <v>1</v>
      </c>
      <c r="N185" t="str">
        <v>Gemeinde Wang</v>
      </c>
      <c r="P185">
        <v>82291</v>
      </c>
      <c r="Q185" t="s">
        <v>921</v>
      </c>
    </row>
    <row r="186" spans="1:17" x14ac:dyDescent="0.25">
      <c r="A186" t="s">
        <v>846</v>
      </c>
      <c r="B186" t="s">
        <v>27</v>
      </c>
      <c r="C186" t="s">
        <v>759</v>
      </c>
      <c r="D186" t="s">
        <v>846</v>
      </c>
      <c r="E186" t="s">
        <v>847</v>
      </c>
      <c r="F186" t="s">
        <v>180</v>
      </c>
      <c r="G186" s="47">
        <v>85406</v>
      </c>
      <c r="H186" t="s">
        <v>848</v>
      </c>
      <c r="I186" t="s">
        <v>849</v>
      </c>
      <c r="J186" t="s">
        <v>850</v>
      </c>
      <c r="L186">
        <v>1</v>
      </c>
      <c r="M186" t="b">
        <v>1</v>
      </c>
      <c r="N186" t="str">
        <v>Gemeinde Attenkirchen</v>
      </c>
      <c r="P186">
        <v>82293</v>
      </c>
      <c r="Q186" t="s">
        <v>9051</v>
      </c>
    </row>
    <row r="187" spans="1:17" x14ac:dyDescent="0.25">
      <c r="A187" t="s">
        <v>851</v>
      </c>
      <c r="B187" t="s">
        <v>27</v>
      </c>
      <c r="C187" t="s">
        <v>759</v>
      </c>
      <c r="D187" t="s">
        <v>851</v>
      </c>
      <c r="E187" t="s">
        <v>847</v>
      </c>
      <c r="F187" t="s">
        <v>180</v>
      </c>
      <c r="G187" s="47">
        <v>85406</v>
      </c>
      <c r="H187" t="s">
        <v>848</v>
      </c>
      <c r="I187" t="s">
        <v>852</v>
      </c>
      <c r="J187" t="s">
        <v>853</v>
      </c>
      <c r="L187">
        <v>1</v>
      </c>
      <c r="M187" t="b">
        <v>1</v>
      </c>
      <c r="N187" t="str">
        <v>Gemeinde Haag a.d.Amper</v>
      </c>
      <c r="P187">
        <v>82272</v>
      </c>
      <c r="Q187" t="s">
        <v>900</v>
      </c>
    </row>
    <row r="188" spans="1:17" x14ac:dyDescent="0.25">
      <c r="A188" t="s">
        <v>854</v>
      </c>
      <c r="B188" t="s">
        <v>27</v>
      </c>
      <c r="C188" t="s">
        <v>759</v>
      </c>
      <c r="D188" t="s">
        <v>854</v>
      </c>
      <c r="E188" t="s">
        <v>847</v>
      </c>
      <c r="F188" t="s">
        <v>180</v>
      </c>
      <c r="G188" s="47">
        <v>85406</v>
      </c>
      <c r="H188" t="s">
        <v>848</v>
      </c>
      <c r="I188" t="s">
        <v>855</v>
      </c>
      <c r="J188" t="s">
        <v>856</v>
      </c>
      <c r="L188">
        <v>1</v>
      </c>
      <c r="M188" t="b">
        <v>1</v>
      </c>
      <c r="N188" t="str">
        <v>Gemeinde Wolfersdorf</v>
      </c>
      <c r="P188">
        <v>82294</v>
      </c>
      <c r="Q188" t="s">
        <v>9052</v>
      </c>
    </row>
    <row r="189" spans="1:17" x14ac:dyDescent="0.25">
      <c r="A189" t="s">
        <v>857</v>
      </c>
      <c r="B189" t="s">
        <v>27</v>
      </c>
      <c r="C189" t="s">
        <v>759</v>
      </c>
      <c r="D189" t="s">
        <v>857</v>
      </c>
      <c r="E189" t="s">
        <v>847</v>
      </c>
      <c r="F189" t="s">
        <v>180</v>
      </c>
      <c r="G189" s="47">
        <v>85406</v>
      </c>
      <c r="H189" t="s">
        <v>848</v>
      </c>
      <c r="I189" t="s">
        <v>858</v>
      </c>
      <c r="J189" t="s">
        <v>859</v>
      </c>
      <c r="L189">
        <v>1</v>
      </c>
      <c r="M189" t="b">
        <v>1</v>
      </c>
      <c r="N189" t="str">
        <v>Gemeinde Zolling</v>
      </c>
      <c r="P189">
        <v>82140</v>
      </c>
      <c r="Q189" t="s">
        <v>9053</v>
      </c>
    </row>
    <row r="190" spans="1:17" x14ac:dyDescent="0.25">
      <c r="A190" t="s">
        <v>861</v>
      </c>
      <c r="B190" t="s">
        <v>27</v>
      </c>
      <c r="C190" t="s">
        <v>860</v>
      </c>
      <c r="D190" t="s">
        <v>861</v>
      </c>
      <c r="E190" t="s">
        <v>861</v>
      </c>
      <c r="F190" t="s">
        <v>863</v>
      </c>
      <c r="G190" s="47">
        <v>82239</v>
      </c>
      <c r="H190" t="s">
        <v>862</v>
      </c>
      <c r="I190" t="s">
        <v>864</v>
      </c>
      <c r="J190" t="s">
        <v>865</v>
      </c>
      <c r="L190">
        <v>1</v>
      </c>
      <c r="M190" t="b">
        <v>1</v>
      </c>
      <c r="N190" t="str">
        <v>Gemeinde Alling</v>
      </c>
      <c r="P190">
        <v>82178</v>
      </c>
      <c r="Q190" t="s">
        <v>9054</v>
      </c>
    </row>
    <row r="191" spans="1:17" x14ac:dyDescent="0.25">
      <c r="A191" t="s">
        <v>866</v>
      </c>
      <c r="B191" t="s">
        <v>27</v>
      </c>
      <c r="C191" t="s">
        <v>860</v>
      </c>
      <c r="D191" t="s">
        <v>866</v>
      </c>
      <c r="E191" t="s">
        <v>866</v>
      </c>
      <c r="F191" t="s">
        <v>868</v>
      </c>
      <c r="G191" s="47">
        <v>82281</v>
      </c>
      <c r="H191" t="s">
        <v>867</v>
      </c>
      <c r="I191" t="s">
        <v>869</v>
      </c>
      <c r="J191" t="s">
        <v>870</v>
      </c>
      <c r="L191">
        <v>1</v>
      </c>
      <c r="M191" t="b">
        <v>1</v>
      </c>
      <c r="N191" t="str">
        <v>Gemeinde Egenhofen</v>
      </c>
      <c r="P191">
        <v>82296</v>
      </c>
      <c r="Q191" t="s">
        <v>9055</v>
      </c>
    </row>
    <row r="192" spans="1:17" x14ac:dyDescent="0.25">
      <c r="A192" t="s">
        <v>871</v>
      </c>
      <c r="B192" t="s">
        <v>27</v>
      </c>
      <c r="C192" t="s">
        <v>860</v>
      </c>
      <c r="D192" t="s">
        <v>871</v>
      </c>
      <c r="E192" t="s">
        <v>871</v>
      </c>
      <c r="F192" t="s">
        <v>873</v>
      </c>
      <c r="G192" s="47">
        <v>82223</v>
      </c>
      <c r="H192" t="s">
        <v>872</v>
      </c>
      <c r="I192" t="s">
        <v>874</v>
      </c>
      <c r="J192" t="s">
        <v>875</v>
      </c>
      <c r="L192">
        <v>1</v>
      </c>
      <c r="M192" t="b">
        <v>1</v>
      </c>
      <c r="N192" t="str">
        <v>Gemeinde Eichenau</v>
      </c>
      <c r="P192">
        <v>82299</v>
      </c>
      <c r="Q192" t="s">
        <v>914</v>
      </c>
    </row>
    <row r="193" spans="1:17" x14ac:dyDescent="0.25">
      <c r="A193" t="s">
        <v>483</v>
      </c>
      <c r="B193" t="s">
        <v>27</v>
      </c>
      <c r="C193" t="s">
        <v>860</v>
      </c>
      <c r="D193" t="s">
        <v>483</v>
      </c>
      <c r="E193" t="s">
        <v>483</v>
      </c>
      <c r="F193" t="s">
        <v>876</v>
      </c>
      <c r="G193" s="47">
        <v>82275</v>
      </c>
      <c r="H193" t="s">
        <v>484</v>
      </c>
      <c r="I193" t="s">
        <v>877</v>
      </c>
      <c r="J193" t="s">
        <v>878</v>
      </c>
      <c r="L193">
        <v>1</v>
      </c>
      <c r="M193" t="b">
        <v>1</v>
      </c>
      <c r="N193" t="str">
        <v>Gemeinde Emmering</v>
      </c>
      <c r="P193">
        <v>85024</v>
      </c>
      <c r="Q193" t="s">
        <v>28</v>
      </c>
    </row>
    <row r="194" spans="1:17" x14ac:dyDescent="0.25">
      <c r="A194" t="s">
        <v>879</v>
      </c>
      <c r="B194" t="s">
        <v>27</v>
      </c>
      <c r="C194" t="s">
        <v>860</v>
      </c>
      <c r="D194" t="s">
        <v>879</v>
      </c>
      <c r="E194" t="s">
        <v>879</v>
      </c>
      <c r="F194" t="s">
        <v>880</v>
      </c>
      <c r="G194" s="47">
        <v>82245</v>
      </c>
      <c r="H194" t="s">
        <v>881</v>
      </c>
      <c r="I194" t="s">
        <v>882</v>
      </c>
      <c r="J194" t="s">
        <v>883</v>
      </c>
      <c r="L194">
        <v>1</v>
      </c>
      <c r="M194" t="b">
        <v>1</v>
      </c>
      <c r="N194" t="str">
        <v>Große Kreisstadt Fürstenfeldbruck</v>
      </c>
      <c r="P194">
        <v>85111</v>
      </c>
      <c r="Q194" t="s">
        <v>9056</v>
      </c>
    </row>
    <row r="195" spans="1:17" x14ac:dyDescent="0.25">
      <c r="A195" t="s">
        <v>884</v>
      </c>
      <c r="B195" t="s">
        <v>27</v>
      </c>
      <c r="C195" t="s">
        <v>860</v>
      </c>
      <c r="D195" t="s">
        <v>884</v>
      </c>
      <c r="E195" t="s">
        <v>884</v>
      </c>
      <c r="F195" t="s">
        <v>885</v>
      </c>
      <c r="G195" s="47">
        <v>82102</v>
      </c>
      <c r="H195" t="s">
        <v>886</v>
      </c>
      <c r="I195" t="s">
        <v>887</v>
      </c>
      <c r="J195" t="s">
        <v>888</v>
      </c>
      <c r="L195">
        <v>1</v>
      </c>
      <c r="M195" t="b">
        <v>1</v>
      </c>
      <c r="N195" t="str">
        <v>Große Kreisstadt Germering</v>
      </c>
      <c r="P195">
        <v>93336</v>
      </c>
      <c r="Q195" t="s">
        <v>9057</v>
      </c>
    </row>
    <row r="196" spans="1:17" x14ac:dyDescent="0.25">
      <c r="A196" t="s">
        <v>889</v>
      </c>
      <c r="B196" t="s">
        <v>27</v>
      </c>
      <c r="C196" t="s">
        <v>860</v>
      </c>
      <c r="D196" t="s">
        <v>889</v>
      </c>
      <c r="E196" t="s">
        <v>889</v>
      </c>
      <c r="F196" t="s">
        <v>891</v>
      </c>
      <c r="G196" s="47">
        <v>82179</v>
      </c>
      <c r="H196" t="s">
        <v>890</v>
      </c>
      <c r="I196" t="s">
        <v>892</v>
      </c>
      <c r="J196" t="s">
        <v>893</v>
      </c>
      <c r="L196">
        <v>1</v>
      </c>
      <c r="M196" t="b">
        <v>1</v>
      </c>
      <c r="N196" t="str">
        <v>Gemeinde Gröbenzell</v>
      </c>
      <c r="P196">
        <v>92339</v>
      </c>
      <c r="Q196" t="s">
        <v>9058</v>
      </c>
    </row>
    <row r="197" spans="1:17" x14ac:dyDescent="0.25">
      <c r="A197" t="s">
        <v>894</v>
      </c>
      <c r="B197" t="s">
        <v>27</v>
      </c>
      <c r="C197" t="s">
        <v>860</v>
      </c>
      <c r="D197" t="s">
        <v>894</v>
      </c>
      <c r="E197" t="s">
        <v>894</v>
      </c>
      <c r="F197" t="s">
        <v>896</v>
      </c>
      <c r="G197" s="47">
        <v>82212</v>
      </c>
      <c r="H197" t="s">
        <v>895</v>
      </c>
      <c r="I197" t="s">
        <v>897</v>
      </c>
      <c r="J197" t="s">
        <v>898</v>
      </c>
      <c r="L197">
        <v>1</v>
      </c>
      <c r="M197" t="b">
        <v>1</v>
      </c>
      <c r="N197" t="str">
        <v>Gemeinde Maisach</v>
      </c>
      <c r="P197">
        <v>85113</v>
      </c>
      <c r="Q197" t="s">
        <v>610</v>
      </c>
    </row>
    <row r="198" spans="1:17" x14ac:dyDescent="0.25">
      <c r="A198" t="s">
        <v>899</v>
      </c>
      <c r="B198" t="s">
        <v>27</v>
      </c>
      <c r="C198" t="s">
        <v>860</v>
      </c>
      <c r="D198" t="s">
        <v>899</v>
      </c>
      <c r="E198" t="s">
        <v>899</v>
      </c>
      <c r="F198" t="s">
        <v>574</v>
      </c>
      <c r="G198" s="47">
        <v>82270</v>
      </c>
      <c r="H198" t="s">
        <v>900</v>
      </c>
      <c r="I198" t="s">
        <v>901</v>
      </c>
      <c r="J198" t="s">
        <v>902</v>
      </c>
      <c r="L198">
        <v>1</v>
      </c>
      <c r="M198" t="b">
        <v>1</v>
      </c>
      <c r="N198" t="str">
        <v>Gemeinde Moorenweis</v>
      </c>
      <c r="P198">
        <v>85114</v>
      </c>
      <c r="Q198" t="s">
        <v>520</v>
      </c>
    </row>
    <row r="199" spans="1:17" x14ac:dyDescent="0.25">
      <c r="A199" t="s">
        <v>903</v>
      </c>
      <c r="B199" t="s">
        <v>27</v>
      </c>
      <c r="C199" t="s">
        <v>860</v>
      </c>
      <c r="D199" t="s">
        <v>903</v>
      </c>
      <c r="E199" t="s">
        <v>903</v>
      </c>
      <c r="F199" t="s">
        <v>904</v>
      </c>
      <c r="G199" s="47">
        <v>82134</v>
      </c>
      <c r="H199" t="s">
        <v>905</v>
      </c>
      <c r="I199" t="s">
        <v>906</v>
      </c>
      <c r="J199" t="s">
        <v>907</v>
      </c>
      <c r="L199">
        <v>1</v>
      </c>
      <c r="M199" t="b">
        <v>1</v>
      </c>
      <c r="N199" t="str">
        <v>Stadt Olching</v>
      </c>
      <c r="P199">
        <v>85095</v>
      </c>
      <c r="Q199" t="s">
        <v>525</v>
      </c>
    </row>
    <row r="200" spans="1:17" x14ac:dyDescent="0.25">
      <c r="A200" t="s">
        <v>908</v>
      </c>
      <c r="B200" t="s">
        <v>27</v>
      </c>
      <c r="C200" t="s">
        <v>860</v>
      </c>
      <c r="D200" t="s">
        <v>908</v>
      </c>
      <c r="E200" t="s">
        <v>908</v>
      </c>
      <c r="F200" t="s">
        <v>909</v>
      </c>
      <c r="G200" s="47">
        <v>82169</v>
      </c>
      <c r="H200" t="s">
        <v>910</v>
      </c>
      <c r="I200" t="s">
        <v>911</v>
      </c>
      <c r="J200" t="s">
        <v>912</v>
      </c>
      <c r="L200">
        <v>1</v>
      </c>
      <c r="M200" t="b">
        <v>1</v>
      </c>
      <c r="N200" t="str">
        <v>Stadt Puchheim</v>
      </c>
      <c r="P200">
        <v>91795</v>
      </c>
      <c r="Q200" t="s">
        <v>9059</v>
      </c>
    </row>
    <row r="201" spans="1:17" x14ac:dyDescent="0.25">
      <c r="A201" t="s">
        <v>913</v>
      </c>
      <c r="B201" t="s">
        <v>27</v>
      </c>
      <c r="C201" t="s">
        <v>860</v>
      </c>
      <c r="D201" t="s">
        <v>913</v>
      </c>
      <c r="E201" t="s">
        <v>913</v>
      </c>
      <c r="F201" t="s">
        <v>915</v>
      </c>
      <c r="G201" s="47">
        <v>82299</v>
      </c>
      <c r="H201" t="s">
        <v>914</v>
      </c>
      <c r="I201" t="s">
        <v>916</v>
      </c>
      <c r="J201" t="s">
        <v>917</v>
      </c>
      <c r="L201">
        <v>1</v>
      </c>
      <c r="M201" t="b">
        <v>1</v>
      </c>
      <c r="N201" t="str">
        <v>Gemeinde Türkenfeld</v>
      </c>
      <c r="P201">
        <v>85116</v>
      </c>
      <c r="Q201" t="s">
        <v>9060</v>
      </c>
    </row>
    <row r="202" spans="1:17" x14ac:dyDescent="0.25">
      <c r="A202" t="s">
        <v>918</v>
      </c>
      <c r="B202" t="s">
        <v>27</v>
      </c>
      <c r="C202" t="s">
        <v>860</v>
      </c>
      <c r="D202" t="s">
        <v>918</v>
      </c>
      <c r="E202" t="s">
        <v>919</v>
      </c>
      <c r="F202" t="s">
        <v>920</v>
      </c>
      <c r="G202" s="47">
        <v>82291</v>
      </c>
      <c r="H202" t="s">
        <v>921</v>
      </c>
      <c r="I202" t="s">
        <v>922</v>
      </c>
      <c r="J202" t="s">
        <v>923</v>
      </c>
      <c r="L202">
        <v>1</v>
      </c>
      <c r="M202" t="b">
        <v>1</v>
      </c>
      <c r="N202" t="str">
        <v>Gemeinde Adelshofen</v>
      </c>
      <c r="P202">
        <v>85072</v>
      </c>
      <c r="Q202" t="s">
        <v>9061</v>
      </c>
    </row>
    <row r="203" spans="1:17" x14ac:dyDescent="0.25">
      <c r="A203" t="s">
        <v>924</v>
      </c>
      <c r="B203" t="s">
        <v>27</v>
      </c>
      <c r="C203" t="s">
        <v>860</v>
      </c>
      <c r="D203" t="s">
        <v>924</v>
      </c>
      <c r="E203" t="s">
        <v>919</v>
      </c>
      <c r="F203" t="s">
        <v>920</v>
      </c>
      <c r="G203" s="47">
        <v>82291</v>
      </c>
      <c r="H203" t="s">
        <v>921</v>
      </c>
      <c r="I203" t="s">
        <v>925</v>
      </c>
      <c r="J203" t="s">
        <v>926</v>
      </c>
      <c r="L203">
        <v>1</v>
      </c>
      <c r="M203" t="b">
        <v>1</v>
      </c>
      <c r="N203" t="str">
        <v>Gemeinde Althegnenberg</v>
      </c>
      <c r="P203">
        <v>85117</v>
      </c>
      <c r="Q203" t="s">
        <v>613</v>
      </c>
    </row>
    <row r="204" spans="1:17" x14ac:dyDescent="0.25">
      <c r="A204" t="s">
        <v>927</v>
      </c>
      <c r="B204" t="s">
        <v>27</v>
      </c>
      <c r="C204" t="s">
        <v>860</v>
      </c>
      <c r="D204" t="s">
        <v>927</v>
      </c>
      <c r="E204" t="s">
        <v>919</v>
      </c>
      <c r="F204" t="s">
        <v>920</v>
      </c>
      <c r="G204" s="47">
        <v>82291</v>
      </c>
      <c r="H204" t="s">
        <v>921</v>
      </c>
      <c r="I204" t="s">
        <v>928</v>
      </c>
      <c r="J204" t="s">
        <v>929</v>
      </c>
      <c r="L204">
        <v>1</v>
      </c>
      <c r="M204" t="b">
        <v>1</v>
      </c>
      <c r="N204" t="str">
        <v>Gemeinde Hattenhofen</v>
      </c>
      <c r="P204">
        <v>85080</v>
      </c>
      <c r="Q204" t="s">
        <v>9062</v>
      </c>
    </row>
    <row r="205" spans="1:17" x14ac:dyDescent="0.25">
      <c r="A205" t="s">
        <v>930</v>
      </c>
      <c r="B205" t="s">
        <v>27</v>
      </c>
      <c r="C205" t="s">
        <v>860</v>
      </c>
      <c r="D205" t="s">
        <v>930</v>
      </c>
      <c r="E205" t="s">
        <v>919</v>
      </c>
      <c r="F205" t="s">
        <v>920</v>
      </c>
      <c r="G205" s="47">
        <v>82291</v>
      </c>
      <c r="H205" t="s">
        <v>921</v>
      </c>
      <c r="I205" t="s">
        <v>931</v>
      </c>
      <c r="J205" t="s">
        <v>932</v>
      </c>
      <c r="L205">
        <v>1</v>
      </c>
      <c r="M205" t="b">
        <v>1</v>
      </c>
      <c r="N205" t="str">
        <v>Gemeinde Jesenwang</v>
      </c>
      <c r="P205">
        <v>85098</v>
      </c>
      <c r="Q205" t="s">
        <v>545</v>
      </c>
    </row>
    <row r="206" spans="1:17" x14ac:dyDescent="0.25">
      <c r="A206" t="s">
        <v>933</v>
      </c>
      <c r="B206" t="s">
        <v>27</v>
      </c>
      <c r="C206" t="s">
        <v>860</v>
      </c>
      <c r="D206" t="s">
        <v>933</v>
      </c>
      <c r="E206" t="s">
        <v>919</v>
      </c>
      <c r="F206" t="s">
        <v>920</v>
      </c>
      <c r="G206" s="47">
        <v>82291</v>
      </c>
      <c r="H206" t="s">
        <v>921</v>
      </c>
      <c r="I206" t="s">
        <v>934</v>
      </c>
      <c r="J206" t="s">
        <v>935</v>
      </c>
      <c r="L206">
        <v>1</v>
      </c>
      <c r="M206" t="b">
        <v>1</v>
      </c>
      <c r="N206" t="str">
        <v>Gemeinde Landsberied</v>
      </c>
      <c r="P206">
        <v>85120</v>
      </c>
      <c r="Q206" t="s">
        <v>550</v>
      </c>
    </row>
    <row r="207" spans="1:17" x14ac:dyDescent="0.25">
      <c r="A207" t="s">
        <v>936</v>
      </c>
      <c r="B207" t="s">
        <v>27</v>
      </c>
      <c r="C207" t="s">
        <v>860</v>
      </c>
      <c r="D207" t="s">
        <v>936</v>
      </c>
      <c r="E207" t="s">
        <v>919</v>
      </c>
      <c r="F207" t="s">
        <v>920</v>
      </c>
      <c r="G207" s="47">
        <v>82291</v>
      </c>
      <c r="H207" t="s">
        <v>921</v>
      </c>
      <c r="I207" t="s">
        <v>937</v>
      </c>
      <c r="J207" t="s">
        <v>938</v>
      </c>
      <c r="L207">
        <v>1</v>
      </c>
      <c r="M207" t="b">
        <v>1</v>
      </c>
      <c r="N207" t="str">
        <v>Gemeinde Mammendorf</v>
      </c>
      <c r="P207">
        <v>85122</v>
      </c>
      <c r="Q207" t="s">
        <v>554</v>
      </c>
    </row>
    <row r="208" spans="1:17" x14ac:dyDescent="0.25">
      <c r="A208" t="s">
        <v>939</v>
      </c>
      <c r="B208" t="s">
        <v>27</v>
      </c>
      <c r="C208" t="s">
        <v>860</v>
      </c>
      <c r="D208" t="s">
        <v>939</v>
      </c>
      <c r="E208" t="s">
        <v>919</v>
      </c>
      <c r="F208" t="s">
        <v>920</v>
      </c>
      <c r="G208" s="47">
        <v>82291</v>
      </c>
      <c r="H208" t="s">
        <v>921</v>
      </c>
      <c r="I208" t="s">
        <v>940</v>
      </c>
      <c r="J208" t="s">
        <v>941</v>
      </c>
      <c r="L208">
        <v>1</v>
      </c>
      <c r="M208" t="b">
        <v>1</v>
      </c>
      <c r="N208" t="str">
        <v>Gemeinde Mittelstetten</v>
      </c>
      <c r="P208">
        <v>85125</v>
      </c>
      <c r="Q208" t="s">
        <v>9063</v>
      </c>
    </row>
    <row r="209" spans="1:17" x14ac:dyDescent="0.25">
      <c r="A209" t="s">
        <v>942</v>
      </c>
      <c r="B209" t="s">
        <v>27</v>
      </c>
      <c r="C209" t="s">
        <v>860</v>
      </c>
      <c r="D209" t="s">
        <v>942</v>
      </c>
      <c r="E209" t="s">
        <v>919</v>
      </c>
      <c r="F209" t="s">
        <v>920</v>
      </c>
      <c r="G209" s="47">
        <v>82291</v>
      </c>
      <c r="H209" t="s">
        <v>921</v>
      </c>
      <c r="I209" t="s">
        <v>943</v>
      </c>
      <c r="J209" t="s">
        <v>944</v>
      </c>
      <c r="L209">
        <v>1</v>
      </c>
      <c r="M209" t="b">
        <v>1</v>
      </c>
      <c r="N209" t="str">
        <v>Gemeinde Oberschweinbach</v>
      </c>
      <c r="P209">
        <v>85110</v>
      </c>
      <c r="Q209" t="s">
        <v>9064</v>
      </c>
    </row>
    <row r="210" spans="1:17" x14ac:dyDescent="0.25">
      <c r="A210" t="s">
        <v>945</v>
      </c>
      <c r="B210" t="s">
        <v>27</v>
      </c>
      <c r="C210" t="s">
        <v>860</v>
      </c>
      <c r="D210" t="s">
        <v>945</v>
      </c>
      <c r="E210" t="s">
        <v>947</v>
      </c>
      <c r="F210" t="s">
        <v>948</v>
      </c>
      <c r="G210" s="47">
        <v>82284</v>
      </c>
      <c r="H210" t="s">
        <v>946</v>
      </c>
      <c r="I210" t="s">
        <v>949</v>
      </c>
      <c r="J210" t="s">
        <v>950</v>
      </c>
      <c r="L210">
        <v>1</v>
      </c>
      <c r="M210" t="b">
        <v>1</v>
      </c>
      <c r="N210" t="str">
        <v>Gemeinde Grafrath</v>
      </c>
      <c r="P210">
        <v>85092</v>
      </c>
      <c r="Q210" t="s">
        <v>9065</v>
      </c>
    </row>
    <row r="211" spans="1:17" x14ac:dyDescent="0.25">
      <c r="A211" t="s">
        <v>951</v>
      </c>
      <c r="B211" t="s">
        <v>27</v>
      </c>
      <c r="C211" t="s">
        <v>860</v>
      </c>
      <c r="D211" t="s">
        <v>951</v>
      </c>
      <c r="E211" t="s">
        <v>947</v>
      </c>
      <c r="F211" t="s">
        <v>948</v>
      </c>
      <c r="G211" s="47">
        <v>82284</v>
      </c>
      <c r="H211" t="s">
        <v>946</v>
      </c>
      <c r="I211" t="s">
        <v>952</v>
      </c>
      <c r="J211" t="s">
        <v>953</v>
      </c>
      <c r="L211">
        <v>1</v>
      </c>
      <c r="M211" t="b">
        <v>1</v>
      </c>
      <c r="N211" t="str">
        <v>Gemeinde Kottgeisering</v>
      </c>
      <c r="P211">
        <v>85101</v>
      </c>
      <c r="Q211" t="s">
        <v>573</v>
      </c>
    </row>
    <row r="212" spans="1:17" x14ac:dyDescent="0.25">
      <c r="A212" t="s">
        <v>954</v>
      </c>
      <c r="B212" t="s">
        <v>27</v>
      </c>
      <c r="C212" t="s">
        <v>860</v>
      </c>
      <c r="D212" t="s">
        <v>954</v>
      </c>
      <c r="E212" t="s">
        <v>947</v>
      </c>
      <c r="F212" t="s">
        <v>948</v>
      </c>
      <c r="G212" s="47">
        <v>82284</v>
      </c>
      <c r="H212" t="s">
        <v>946</v>
      </c>
      <c r="I212" t="s">
        <v>955</v>
      </c>
      <c r="J212" t="s">
        <v>956</v>
      </c>
      <c r="L212">
        <v>1</v>
      </c>
      <c r="M212" t="b">
        <v>1</v>
      </c>
      <c r="N212" t="str">
        <v>Gemeinde Schöngeising</v>
      </c>
      <c r="P212">
        <v>93349</v>
      </c>
      <c r="Q212" t="s">
        <v>633</v>
      </c>
    </row>
    <row r="213" spans="1:17" x14ac:dyDescent="0.25">
      <c r="A213" t="s">
        <v>958</v>
      </c>
      <c r="B213" t="s">
        <v>27</v>
      </c>
      <c r="C213" t="s">
        <v>957</v>
      </c>
      <c r="D213" t="s">
        <v>958</v>
      </c>
      <c r="E213" t="s">
        <v>958</v>
      </c>
      <c r="F213" t="s">
        <v>960</v>
      </c>
      <c r="G213" s="47">
        <v>82433</v>
      </c>
      <c r="H213" t="s">
        <v>959</v>
      </c>
      <c r="I213" t="s">
        <v>961</v>
      </c>
      <c r="J213" t="s">
        <v>962</v>
      </c>
      <c r="L213">
        <v>1</v>
      </c>
      <c r="M213" t="b">
        <v>1</v>
      </c>
      <c r="N213" t="str">
        <v>Gemeinde Bad Kohlgrub</v>
      </c>
      <c r="P213">
        <v>91804</v>
      </c>
      <c r="Q213" t="s">
        <v>9066</v>
      </c>
    </row>
    <row r="214" spans="1:17" x14ac:dyDescent="0.25">
      <c r="A214" t="s">
        <v>963</v>
      </c>
      <c r="B214" t="s">
        <v>27</v>
      </c>
      <c r="C214" t="s">
        <v>957</v>
      </c>
      <c r="D214" t="s">
        <v>963</v>
      </c>
      <c r="E214" t="s">
        <v>963</v>
      </c>
      <c r="F214" t="s">
        <v>965</v>
      </c>
      <c r="G214" s="47">
        <v>82490</v>
      </c>
      <c r="H214" t="s">
        <v>964</v>
      </c>
      <c r="I214" t="s">
        <v>966</v>
      </c>
      <c r="J214" t="s">
        <v>967</v>
      </c>
      <c r="L214">
        <v>1</v>
      </c>
      <c r="M214" t="b">
        <v>1</v>
      </c>
      <c r="N214" t="str">
        <v>Gemeinde Farchant</v>
      </c>
      <c r="P214">
        <v>85128</v>
      </c>
      <c r="Q214" t="s">
        <v>9067</v>
      </c>
    </row>
    <row r="215" spans="1:17" x14ac:dyDescent="0.25">
      <c r="A215" t="s">
        <v>968</v>
      </c>
      <c r="B215" t="s">
        <v>27</v>
      </c>
      <c r="C215" t="s">
        <v>957</v>
      </c>
      <c r="D215" t="s">
        <v>968</v>
      </c>
      <c r="E215" t="s">
        <v>968</v>
      </c>
      <c r="F215" t="s">
        <v>969</v>
      </c>
      <c r="G215" s="47">
        <v>82456</v>
      </c>
      <c r="H215" t="s">
        <v>970</v>
      </c>
      <c r="I215" t="s">
        <v>971</v>
      </c>
      <c r="J215" t="s">
        <v>972</v>
      </c>
      <c r="L215">
        <v>1</v>
      </c>
      <c r="M215" t="b">
        <v>1</v>
      </c>
      <c r="N215" t="str">
        <v>Markt Garmisch-Partenkirchen</v>
      </c>
      <c r="P215">
        <v>85129</v>
      </c>
      <c r="Q215" t="s">
        <v>640</v>
      </c>
    </row>
    <row r="216" spans="1:17" x14ac:dyDescent="0.25">
      <c r="A216" t="s">
        <v>973</v>
      </c>
      <c r="B216" t="s">
        <v>27</v>
      </c>
      <c r="C216" t="s">
        <v>957</v>
      </c>
      <c r="D216" t="s">
        <v>973</v>
      </c>
      <c r="E216" t="s">
        <v>973</v>
      </c>
      <c r="F216" t="s">
        <v>975</v>
      </c>
      <c r="G216" s="47">
        <v>82491</v>
      </c>
      <c r="H216" t="s">
        <v>974</v>
      </c>
      <c r="I216" t="s">
        <v>976</v>
      </c>
      <c r="J216" t="s">
        <v>977</v>
      </c>
      <c r="L216">
        <v>1</v>
      </c>
      <c r="M216" t="b">
        <v>1</v>
      </c>
      <c r="N216" t="str">
        <v>Gemeinde Grainau</v>
      </c>
      <c r="P216">
        <v>85104</v>
      </c>
      <c r="Q216" t="s">
        <v>9068</v>
      </c>
    </row>
    <row r="217" spans="1:17" x14ac:dyDescent="0.25">
      <c r="A217" t="s">
        <v>978</v>
      </c>
      <c r="B217" t="s">
        <v>27</v>
      </c>
      <c r="C217" t="s">
        <v>957</v>
      </c>
      <c r="D217" t="s">
        <v>978</v>
      </c>
      <c r="E217" t="s">
        <v>978</v>
      </c>
      <c r="F217" t="s">
        <v>180</v>
      </c>
      <c r="G217" s="47">
        <v>82494</v>
      </c>
      <c r="H217" t="s">
        <v>979</v>
      </c>
      <c r="I217" t="s">
        <v>980</v>
      </c>
      <c r="J217" t="s">
        <v>981</v>
      </c>
      <c r="L217">
        <v>1</v>
      </c>
      <c r="M217" t="b">
        <v>1</v>
      </c>
      <c r="N217" t="str">
        <v>Gemeinde Krün</v>
      </c>
      <c r="P217">
        <v>85131</v>
      </c>
      <c r="Q217" t="s">
        <v>9069</v>
      </c>
    </row>
    <row r="218" spans="1:17" x14ac:dyDescent="0.25">
      <c r="A218" t="s">
        <v>982</v>
      </c>
      <c r="B218" t="s">
        <v>27</v>
      </c>
      <c r="C218" t="s">
        <v>957</v>
      </c>
      <c r="D218" t="s">
        <v>982</v>
      </c>
      <c r="E218" t="s">
        <v>982</v>
      </c>
      <c r="F218" t="s">
        <v>983</v>
      </c>
      <c r="G218" s="47">
        <v>82478</v>
      </c>
      <c r="H218" t="s">
        <v>984</v>
      </c>
      <c r="I218" t="s">
        <v>985</v>
      </c>
      <c r="J218" t="s">
        <v>986</v>
      </c>
      <c r="L218">
        <v>1</v>
      </c>
      <c r="M218" t="b">
        <v>1</v>
      </c>
      <c r="N218" t="str">
        <v>Markt Mittenwald</v>
      </c>
      <c r="P218">
        <v>85072</v>
      </c>
      <c r="Q218" t="s">
        <v>9070</v>
      </c>
    </row>
    <row r="219" spans="1:17" x14ac:dyDescent="0.25">
      <c r="A219" t="s">
        <v>987</v>
      </c>
      <c r="B219" t="s">
        <v>27</v>
      </c>
      <c r="C219" t="s">
        <v>957</v>
      </c>
      <c r="D219" t="s">
        <v>987</v>
      </c>
      <c r="E219" t="s">
        <v>987</v>
      </c>
      <c r="F219" t="s">
        <v>988</v>
      </c>
      <c r="G219" s="47">
        <v>82412</v>
      </c>
      <c r="H219" t="s">
        <v>989</v>
      </c>
      <c r="I219" t="s">
        <v>990</v>
      </c>
      <c r="J219" t="s">
        <v>991</v>
      </c>
      <c r="L219">
        <v>1</v>
      </c>
      <c r="M219" t="b">
        <v>1</v>
      </c>
      <c r="N219" t="str">
        <v>Markt Murnau a.Staffelsee</v>
      </c>
      <c r="P219">
        <v>85134</v>
      </c>
      <c r="Q219" t="s">
        <v>132</v>
      </c>
    </row>
    <row r="220" spans="1:17" x14ac:dyDescent="0.25">
      <c r="A220" t="s">
        <v>992</v>
      </c>
      <c r="B220" t="s">
        <v>27</v>
      </c>
      <c r="C220" t="s">
        <v>957</v>
      </c>
      <c r="D220" t="s">
        <v>992</v>
      </c>
      <c r="E220" t="s">
        <v>992</v>
      </c>
      <c r="F220" t="s">
        <v>994</v>
      </c>
      <c r="G220" s="47">
        <v>82487</v>
      </c>
      <c r="H220" t="s">
        <v>993</v>
      </c>
      <c r="I220" t="s">
        <v>995</v>
      </c>
      <c r="J220" t="s">
        <v>996</v>
      </c>
      <c r="L220">
        <v>1</v>
      </c>
      <c r="M220" t="b">
        <v>1</v>
      </c>
      <c r="N220" t="str">
        <v>Gemeinde Oberammergau</v>
      </c>
      <c r="P220">
        <v>85135</v>
      </c>
      <c r="Q220" t="s">
        <v>9071</v>
      </c>
    </row>
    <row r="221" spans="1:17" x14ac:dyDescent="0.25">
      <c r="A221" t="s">
        <v>997</v>
      </c>
      <c r="B221" t="s">
        <v>27</v>
      </c>
      <c r="C221" t="s">
        <v>957</v>
      </c>
      <c r="D221" t="s">
        <v>997</v>
      </c>
      <c r="E221" t="s">
        <v>997</v>
      </c>
      <c r="F221" t="s">
        <v>999</v>
      </c>
      <c r="G221" s="47">
        <v>82496</v>
      </c>
      <c r="H221" t="s">
        <v>998</v>
      </c>
      <c r="I221" t="s">
        <v>1000</v>
      </c>
      <c r="J221" t="s">
        <v>1001</v>
      </c>
      <c r="L221">
        <v>1</v>
      </c>
      <c r="M221" t="b">
        <v>1</v>
      </c>
      <c r="N221" t="str">
        <v>Gemeinde Oberau</v>
      </c>
      <c r="P221">
        <v>85137</v>
      </c>
      <c r="Q221" t="s">
        <v>9072</v>
      </c>
    </row>
    <row r="222" spans="1:17" x14ac:dyDescent="0.25">
      <c r="A222" t="s">
        <v>1002</v>
      </c>
      <c r="B222" t="s">
        <v>27</v>
      </c>
      <c r="C222" t="s">
        <v>957</v>
      </c>
      <c r="D222" t="s">
        <v>1002</v>
      </c>
      <c r="E222" t="s">
        <v>1002</v>
      </c>
      <c r="F222" t="s">
        <v>1004</v>
      </c>
      <c r="G222" s="47">
        <v>82449</v>
      </c>
      <c r="H222" t="s">
        <v>1003</v>
      </c>
      <c r="I222" t="s">
        <v>1005</v>
      </c>
      <c r="J222" t="s">
        <v>1006</v>
      </c>
      <c r="L222">
        <v>1</v>
      </c>
      <c r="M222" t="b">
        <v>1</v>
      </c>
      <c r="N222" t="str">
        <v>Gemeinde Uffing a.Staffelsee</v>
      </c>
      <c r="P222">
        <v>91809</v>
      </c>
      <c r="Q222" t="s">
        <v>9073</v>
      </c>
    </row>
    <row r="223" spans="1:17" x14ac:dyDescent="0.25">
      <c r="A223" t="s">
        <v>1007</v>
      </c>
      <c r="B223" t="s">
        <v>27</v>
      </c>
      <c r="C223" t="s">
        <v>957</v>
      </c>
      <c r="D223" t="s">
        <v>1007</v>
      </c>
      <c r="E223" t="s">
        <v>1007</v>
      </c>
      <c r="F223" t="s">
        <v>1009</v>
      </c>
      <c r="G223" s="47">
        <v>82499</v>
      </c>
      <c r="H223" t="s">
        <v>1008</v>
      </c>
      <c r="I223" t="s">
        <v>1010</v>
      </c>
      <c r="J223" t="s">
        <v>1011</v>
      </c>
      <c r="L223">
        <v>1</v>
      </c>
      <c r="M223" t="b">
        <v>1</v>
      </c>
      <c r="N223" t="str">
        <v>Gemeinde Wallgau</v>
      </c>
      <c r="P223">
        <v>85139</v>
      </c>
      <c r="Q223" t="s">
        <v>594</v>
      </c>
    </row>
    <row r="224" spans="1:17" x14ac:dyDescent="0.25">
      <c r="A224" t="s">
        <v>1012</v>
      </c>
      <c r="B224" t="s">
        <v>27</v>
      </c>
      <c r="C224" t="s">
        <v>957</v>
      </c>
      <c r="D224" t="s">
        <v>1012</v>
      </c>
      <c r="E224" t="s">
        <v>1013</v>
      </c>
      <c r="F224" t="s">
        <v>1014</v>
      </c>
      <c r="G224" s="47">
        <v>82442</v>
      </c>
      <c r="H224" t="s">
        <v>1015</v>
      </c>
      <c r="I224" t="s">
        <v>1016</v>
      </c>
      <c r="J224" t="s">
        <v>1017</v>
      </c>
      <c r="L224">
        <v>1</v>
      </c>
      <c r="M224" t="b">
        <v>1</v>
      </c>
      <c r="N224" t="str">
        <v>Gemeinde Bad Bayersoien</v>
      </c>
      <c r="P224">
        <v>86673</v>
      </c>
      <c r="Q224" t="s">
        <v>9074</v>
      </c>
    </row>
    <row r="225" spans="1:17" x14ac:dyDescent="0.25">
      <c r="A225" t="s">
        <v>1018</v>
      </c>
      <c r="B225" t="s">
        <v>27</v>
      </c>
      <c r="C225" t="s">
        <v>957</v>
      </c>
      <c r="D225" t="s">
        <v>1018</v>
      </c>
      <c r="E225" t="s">
        <v>1013</v>
      </c>
      <c r="F225" t="s">
        <v>1014</v>
      </c>
      <c r="G225" s="47">
        <v>82442</v>
      </c>
      <c r="H225" t="s">
        <v>1015</v>
      </c>
      <c r="I225" t="s">
        <v>1019</v>
      </c>
      <c r="J225" t="s">
        <v>1020</v>
      </c>
      <c r="L225">
        <v>1</v>
      </c>
      <c r="M225" t="b">
        <v>1</v>
      </c>
      <c r="N225" t="str">
        <v>Gemeinde Saulgrub</v>
      </c>
      <c r="P225">
        <v>86666</v>
      </c>
      <c r="Q225" t="s">
        <v>9075</v>
      </c>
    </row>
    <row r="226" spans="1:17" x14ac:dyDescent="0.25">
      <c r="A226" t="s">
        <v>1021</v>
      </c>
      <c r="B226" t="s">
        <v>27</v>
      </c>
      <c r="C226" t="s">
        <v>957</v>
      </c>
      <c r="D226" t="s">
        <v>1021</v>
      </c>
      <c r="E226" t="s">
        <v>1022</v>
      </c>
      <c r="F226" t="s">
        <v>1023</v>
      </c>
      <c r="G226" s="47">
        <v>82497</v>
      </c>
      <c r="H226" t="s">
        <v>1024</v>
      </c>
      <c r="I226" t="s">
        <v>1025</v>
      </c>
      <c r="J226" t="s">
        <v>1026</v>
      </c>
      <c r="L226">
        <v>1</v>
      </c>
      <c r="M226" t="b">
        <v>1</v>
      </c>
      <c r="N226" t="str">
        <v>Gemeinde Ettal</v>
      </c>
      <c r="P226">
        <v>86676</v>
      </c>
      <c r="Q226" t="s">
        <v>1568</v>
      </c>
    </row>
    <row r="227" spans="1:17" x14ac:dyDescent="0.25">
      <c r="A227" t="s">
        <v>1027</v>
      </c>
      <c r="B227" t="s">
        <v>27</v>
      </c>
      <c r="C227" t="s">
        <v>957</v>
      </c>
      <c r="D227" t="s">
        <v>1027</v>
      </c>
      <c r="E227" t="s">
        <v>1022</v>
      </c>
      <c r="F227" t="s">
        <v>1023</v>
      </c>
      <c r="G227" s="47">
        <v>82497</v>
      </c>
      <c r="H227" t="s">
        <v>1024</v>
      </c>
      <c r="I227" t="s">
        <v>1028</v>
      </c>
      <c r="J227" t="s">
        <v>1029</v>
      </c>
      <c r="L227">
        <v>1</v>
      </c>
      <c r="M227" t="b">
        <v>1</v>
      </c>
      <c r="N227" t="str">
        <v>Gemeinde Unterammergau</v>
      </c>
      <c r="P227">
        <v>86668</v>
      </c>
      <c r="Q227" t="s">
        <v>1573</v>
      </c>
    </row>
    <row r="228" spans="1:17" x14ac:dyDescent="0.25">
      <c r="A228" t="s">
        <v>1030</v>
      </c>
      <c r="B228" t="s">
        <v>27</v>
      </c>
      <c r="C228" t="s">
        <v>957</v>
      </c>
      <c r="D228" t="s">
        <v>1030</v>
      </c>
      <c r="E228" t="s">
        <v>1032</v>
      </c>
      <c r="F228" t="s">
        <v>180</v>
      </c>
      <c r="G228" s="47">
        <v>82441</v>
      </c>
      <c r="H228" t="s">
        <v>1033</v>
      </c>
      <c r="I228" t="s">
        <v>1034</v>
      </c>
      <c r="J228" t="s">
        <v>1035</v>
      </c>
      <c r="L228">
        <v>1</v>
      </c>
      <c r="M228" t="b">
        <v>1</v>
      </c>
      <c r="N228" t="str">
        <v>Gemeinde Eschenlohe</v>
      </c>
      <c r="P228">
        <v>85123</v>
      </c>
      <c r="Q228" t="s">
        <v>1578</v>
      </c>
    </row>
    <row r="229" spans="1:17" x14ac:dyDescent="0.25">
      <c r="A229" t="s">
        <v>1030</v>
      </c>
      <c r="B229" t="s">
        <v>27</v>
      </c>
      <c r="C229" t="s">
        <v>957</v>
      </c>
      <c r="D229" t="s">
        <v>1030</v>
      </c>
      <c r="E229" t="s">
        <v>1030</v>
      </c>
      <c r="F229" t="s">
        <v>1036</v>
      </c>
      <c r="G229" s="47">
        <v>82438</v>
      </c>
      <c r="H229" t="s">
        <v>1031</v>
      </c>
      <c r="I229" t="s">
        <v>1034</v>
      </c>
      <c r="J229" t="s">
        <v>1035</v>
      </c>
      <c r="L229">
        <v>1</v>
      </c>
      <c r="M229" t="b">
        <v>1</v>
      </c>
      <c r="N229" t="str">
        <v>Gemeinde Eschenlohe</v>
      </c>
      <c r="P229">
        <v>86633</v>
      </c>
      <c r="Q229" t="s">
        <v>9076</v>
      </c>
    </row>
    <row r="230" spans="1:17" x14ac:dyDescent="0.25">
      <c r="A230" t="s">
        <v>1037</v>
      </c>
      <c r="B230" t="s">
        <v>27</v>
      </c>
      <c r="C230" t="s">
        <v>957</v>
      </c>
      <c r="D230" t="s">
        <v>1037</v>
      </c>
      <c r="E230" t="s">
        <v>1032</v>
      </c>
      <c r="F230" t="s">
        <v>180</v>
      </c>
      <c r="G230" s="47">
        <v>82441</v>
      </c>
      <c r="H230" t="s">
        <v>1033</v>
      </c>
      <c r="I230" t="s">
        <v>1039</v>
      </c>
      <c r="J230" t="s">
        <v>1040</v>
      </c>
      <c r="L230">
        <v>1</v>
      </c>
      <c r="M230" t="b">
        <v>1</v>
      </c>
      <c r="N230" t="str">
        <v>Gemeinde Großweil</v>
      </c>
      <c r="P230">
        <v>86697</v>
      </c>
      <c r="Q230" t="s">
        <v>1588</v>
      </c>
    </row>
    <row r="231" spans="1:17" x14ac:dyDescent="0.25">
      <c r="A231" t="s">
        <v>1037</v>
      </c>
      <c r="B231" t="s">
        <v>27</v>
      </c>
      <c r="C231" t="s">
        <v>957</v>
      </c>
      <c r="D231" t="s">
        <v>1037</v>
      </c>
      <c r="E231" t="s">
        <v>1037</v>
      </c>
      <c r="F231" t="s">
        <v>1041</v>
      </c>
      <c r="G231" s="47">
        <v>82439</v>
      </c>
      <c r="H231" t="s">
        <v>1038</v>
      </c>
      <c r="I231" t="s">
        <v>1039</v>
      </c>
      <c r="J231" t="s">
        <v>1040</v>
      </c>
      <c r="L231">
        <v>1</v>
      </c>
      <c r="M231" t="b">
        <v>1</v>
      </c>
      <c r="N231" t="str">
        <v>Gemeinde Großweil</v>
      </c>
      <c r="P231">
        <v>86643</v>
      </c>
      <c r="Q231" t="s">
        <v>9077</v>
      </c>
    </row>
    <row r="232" spans="1:17" x14ac:dyDescent="0.25">
      <c r="A232" t="s">
        <v>1042</v>
      </c>
      <c r="B232" t="s">
        <v>27</v>
      </c>
      <c r="C232" t="s">
        <v>957</v>
      </c>
      <c r="D232" t="s">
        <v>1042</v>
      </c>
      <c r="E232" t="s">
        <v>1032</v>
      </c>
      <c r="F232" t="s">
        <v>180</v>
      </c>
      <c r="G232" s="47">
        <v>82441</v>
      </c>
      <c r="H232" t="s">
        <v>1033</v>
      </c>
      <c r="I232" t="s">
        <v>1043</v>
      </c>
      <c r="J232" t="s">
        <v>1044</v>
      </c>
      <c r="L232">
        <v>1</v>
      </c>
      <c r="M232" t="b">
        <v>1</v>
      </c>
      <c r="N232" t="str">
        <v>Gemeinde Ohlstadt</v>
      </c>
      <c r="P232">
        <v>86701</v>
      </c>
      <c r="Q232" t="s">
        <v>9078</v>
      </c>
    </row>
    <row r="233" spans="1:17" x14ac:dyDescent="0.25">
      <c r="A233" t="s">
        <v>1045</v>
      </c>
      <c r="B233" t="s">
        <v>27</v>
      </c>
      <c r="C233" t="s">
        <v>957</v>
      </c>
      <c r="D233" t="s">
        <v>1045</v>
      </c>
      <c r="E233" t="s">
        <v>1032</v>
      </c>
      <c r="F233" t="s">
        <v>180</v>
      </c>
      <c r="G233" s="47">
        <v>82441</v>
      </c>
      <c r="H233" t="s">
        <v>1033</v>
      </c>
      <c r="I233" t="s">
        <v>1047</v>
      </c>
      <c r="J233" t="s">
        <v>1048</v>
      </c>
      <c r="L233">
        <v>1</v>
      </c>
      <c r="M233" t="b">
        <v>1</v>
      </c>
      <c r="N233" t="str">
        <v>Gemeinde Schwaigen</v>
      </c>
      <c r="P233">
        <v>86669</v>
      </c>
      <c r="Q233" t="s">
        <v>1601</v>
      </c>
    </row>
    <row r="234" spans="1:17" x14ac:dyDescent="0.25">
      <c r="A234" t="s">
        <v>1045</v>
      </c>
      <c r="B234" t="s">
        <v>27</v>
      </c>
      <c r="C234" t="s">
        <v>957</v>
      </c>
      <c r="D234" t="s">
        <v>1045</v>
      </c>
      <c r="E234" t="s">
        <v>1045</v>
      </c>
      <c r="F234" t="s">
        <v>1049</v>
      </c>
      <c r="G234" s="47">
        <v>82445</v>
      </c>
      <c r="H234" t="s">
        <v>1046</v>
      </c>
      <c r="I234" t="s">
        <v>1047</v>
      </c>
      <c r="J234" t="s">
        <v>1048</v>
      </c>
      <c r="L234">
        <v>1</v>
      </c>
      <c r="M234" t="b">
        <v>1</v>
      </c>
      <c r="N234" t="str">
        <v>Gemeinde Schwaigen</v>
      </c>
      <c r="P234">
        <v>86706</v>
      </c>
      <c r="Q234" t="s">
        <v>1606</v>
      </c>
    </row>
    <row r="235" spans="1:17" x14ac:dyDescent="0.25">
      <c r="A235" t="s">
        <v>1050</v>
      </c>
      <c r="B235" t="s">
        <v>27</v>
      </c>
      <c r="C235" t="s">
        <v>957</v>
      </c>
      <c r="D235" t="s">
        <v>1050</v>
      </c>
      <c r="E235" t="s">
        <v>1052</v>
      </c>
      <c r="F235" t="s">
        <v>1053</v>
      </c>
      <c r="G235" s="47">
        <v>82418</v>
      </c>
      <c r="H235" t="s">
        <v>1054</v>
      </c>
      <c r="I235" t="s">
        <v>1055</v>
      </c>
      <c r="J235" t="s">
        <v>1056</v>
      </c>
      <c r="L235">
        <v>1</v>
      </c>
      <c r="M235" t="b">
        <v>1</v>
      </c>
      <c r="N235" t="str">
        <v>Gemeinde Riegsee</v>
      </c>
      <c r="P235">
        <v>80313</v>
      </c>
      <c r="Q235" t="s">
        <v>9079</v>
      </c>
    </row>
    <row r="236" spans="1:17" x14ac:dyDescent="0.25">
      <c r="A236" t="s">
        <v>1050</v>
      </c>
      <c r="B236" t="s">
        <v>27</v>
      </c>
      <c r="C236" t="s">
        <v>957</v>
      </c>
      <c r="D236" t="s">
        <v>1050</v>
      </c>
      <c r="E236" t="s">
        <v>1050</v>
      </c>
      <c r="F236" t="s">
        <v>1057</v>
      </c>
      <c r="G236" s="47">
        <v>82418</v>
      </c>
      <c r="H236" t="s">
        <v>1051</v>
      </c>
      <c r="I236" t="s">
        <v>1055</v>
      </c>
      <c r="J236" t="s">
        <v>1056</v>
      </c>
      <c r="L236">
        <v>1</v>
      </c>
      <c r="M236" t="b">
        <v>1</v>
      </c>
      <c r="N236" t="str">
        <v>Gemeinde Riegsee</v>
      </c>
      <c r="P236">
        <v>80313</v>
      </c>
      <c r="Q236" t="s">
        <v>9079</v>
      </c>
    </row>
    <row r="237" spans="1:17" x14ac:dyDescent="0.25">
      <c r="A237" t="s">
        <v>1058</v>
      </c>
      <c r="B237" t="s">
        <v>27</v>
      </c>
      <c r="C237" t="s">
        <v>957</v>
      </c>
      <c r="D237" t="s">
        <v>1058</v>
      </c>
      <c r="E237" t="s">
        <v>1052</v>
      </c>
      <c r="F237" t="s">
        <v>1053</v>
      </c>
      <c r="G237" s="47">
        <v>82418</v>
      </c>
      <c r="H237" t="s">
        <v>1054</v>
      </c>
      <c r="I237" t="s">
        <v>1059</v>
      </c>
      <c r="J237" t="s">
        <v>1060</v>
      </c>
      <c r="L237">
        <v>1</v>
      </c>
      <c r="M237" t="b">
        <v>1</v>
      </c>
      <c r="N237" t="str">
        <v>Gemeinde Seehausen a.Staffelsee</v>
      </c>
      <c r="P237">
        <v>80313</v>
      </c>
      <c r="Q237" t="s">
        <v>9079</v>
      </c>
    </row>
    <row r="238" spans="1:17" x14ac:dyDescent="0.25">
      <c r="A238" t="s">
        <v>1061</v>
      </c>
      <c r="B238" t="s">
        <v>27</v>
      </c>
      <c r="C238" t="s">
        <v>957</v>
      </c>
      <c r="D238" t="s">
        <v>1061</v>
      </c>
      <c r="E238" t="s">
        <v>1052</v>
      </c>
      <c r="F238" t="s">
        <v>1053</v>
      </c>
      <c r="G238" s="47">
        <v>82418</v>
      </c>
      <c r="H238" t="s">
        <v>1054</v>
      </c>
      <c r="I238" t="s">
        <v>1063</v>
      </c>
      <c r="J238" t="s">
        <v>1064</v>
      </c>
      <c r="L238">
        <v>1</v>
      </c>
      <c r="M238" t="b">
        <v>1</v>
      </c>
      <c r="N238" t="str">
        <v>Gemeinde Spatzenhausen</v>
      </c>
      <c r="P238">
        <v>80313</v>
      </c>
      <c r="Q238" t="s">
        <v>9079</v>
      </c>
    </row>
    <row r="239" spans="1:17" x14ac:dyDescent="0.25">
      <c r="A239" t="s">
        <v>1061</v>
      </c>
      <c r="B239" t="s">
        <v>27</v>
      </c>
      <c r="C239" t="s">
        <v>957</v>
      </c>
      <c r="D239" t="s">
        <v>1061</v>
      </c>
      <c r="E239" t="s">
        <v>1061</v>
      </c>
      <c r="F239" t="s">
        <v>1065</v>
      </c>
      <c r="G239" s="47">
        <v>82447</v>
      </c>
      <c r="H239" t="s">
        <v>1062</v>
      </c>
      <c r="I239" t="s">
        <v>1063</v>
      </c>
      <c r="J239" t="s">
        <v>1064</v>
      </c>
      <c r="L239">
        <v>1</v>
      </c>
      <c r="M239" t="b">
        <v>1</v>
      </c>
      <c r="N239" t="str">
        <v>Gemeinde Spatzenhausen</v>
      </c>
      <c r="P239">
        <v>85609</v>
      </c>
      <c r="Q239" t="s">
        <v>1423</v>
      </c>
    </row>
    <row r="240" spans="1:17" x14ac:dyDescent="0.25">
      <c r="A240" t="s">
        <v>1067</v>
      </c>
      <c r="B240" t="s">
        <v>27</v>
      </c>
      <c r="C240" t="s">
        <v>1066</v>
      </c>
      <c r="D240" t="s">
        <v>1067</v>
      </c>
      <c r="E240" t="s">
        <v>1067</v>
      </c>
      <c r="F240" t="s">
        <v>180</v>
      </c>
      <c r="G240" s="47">
        <v>86920</v>
      </c>
      <c r="H240" t="s">
        <v>1068</v>
      </c>
      <c r="I240" t="s">
        <v>1069</v>
      </c>
      <c r="J240" t="s">
        <v>1070</v>
      </c>
      <c r="L240">
        <v>1</v>
      </c>
      <c r="M240" t="b">
        <v>1</v>
      </c>
      <c r="N240" t="str">
        <v>Gemeinde Denklingen</v>
      </c>
      <c r="P240">
        <v>82065</v>
      </c>
      <c r="Q240" t="s">
        <v>1428</v>
      </c>
    </row>
    <row r="241" spans="1:17" x14ac:dyDescent="0.25">
      <c r="A241" t="s">
        <v>1071</v>
      </c>
      <c r="B241" t="s">
        <v>27</v>
      </c>
      <c r="C241" t="s">
        <v>1066</v>
      </c>
      <c r="D241" t="s">
        <v>1071</v>
      </c>
      <c r="E241" t="s">
        <v>1071</v>
      </c>
      <c r="F241" t="s">
        <v>1072</v>
      </c>
      <c r="G241" s="47">
        <v>86907</v>
      </c>
      <c r="H241" t="s">
        <v>1073</v>
      </c>
      <c r="I241" t="s">
        <v>1074</v>
      </c>
      <c r="J241" t="s">
        <v>1075</v>
      </c>
      <c r="L241">
        <v>1</v>
      </c>
      <c r="M241" t="b">
        <v>1</v>
      </c>
      <c r="N241" t="str">
        <v>Markt Dießen am Ammersee</v>
      </c>
      <c r="P241">
        <v>85649</v>
      </c>
      <c r="Q241" t="s">
        <v>1433</v>
      </c>
    </row>
    <row r="242" spans="1:17" x14ac:dyDescent="0.25">
      <c r="A242" t="s">
        <v>1076</v>
      </c>
      <c r="B242" t="s">
        <v>27</v>
      </c>
      <c r="C242" t="s">
        <v>1066</v>
      </c>
      <c r="D242" t="s">
        <v>1076</v>
      </c>
      <c r="E242" t="s">
        <v>1076</v>
      </c>
      <c r="F242" t="s">
        <v>1078</v>
      </c>
      <c r="G242" s="47">
        <v>86492</v>
      </c>
      <c r="H242" t="s">
        <v>1077</v>
      </c>
      <c r="I242" t="s">
        <v>1079</v>
      </c>
      <c r="J242" t="s">
        <v>1080</v>
      </c>
      <c r="L242">
        <v>1</v>
      </c>
      <c r="M242" t="b">
        <v>1</v>
      </c>
      <c r="N242" t="str">
        <v>Gemeinde Egling a.d.Paar</v>
      </c>
      <c r="P242">
        <v>85622</v>
      </c>
      <c r="Q242" t="s">
        <v>1438</v>
      </c>
    </row>
    <row r="243" spans="1:17" x14ac:dyDescent="0.25">
      <c r="A243" t="s">
        <v>1081</v>
      </c>
      <c r="B243" t="s">
        <v>27</v>
      </c>
      <c r="C243" t="s">
        <v>1066</v>
      </c>
      <c r="D243" t="s">
        <v>1081</v>
      </c>
      <c r="E243" t="s">
        <v>1081</v>
      </c>
      <c r="F243" t="s">
        <v>1083</v>
      </c>
      <c r="G243" s="47">
        <v>82269</v>
      </c>
      <c r="H243" t="s">
        <v>1082</v>
      </c>
      <c r="I243" t="s">
        <v>1084</v>
      </c>
      <c r="J243" t="s">
        <v>1085</v>
      </c>
      <c r="L243">
        <v>1</v>
      </c>
      <c r="M243" t="b">
        <v>1</v>
      </c>
      <c r="N243" t="str">
        <v>Gemeinde Geltendorf</v>
      </c>
      <c r="P243">
        <v>85748</v>
      </c>
      <c r="Q243" t="s">
        <v>9080</v>
      </c>
    </row>
    <row r="244" spans="1:17" x14ac:dyDescent="0.25">
      <c r="A244" t="s">
        <v>1086</v>
      </c>
      <c r="B244" t="s">
        <v>27</v>
      </c>
      <c r="C244" t="s">
        <v>1066</v>
      </c>
      <c r="D244" t="s">
        <v>1086</v>
      </c>
      <c r="E244" t="s">
        <v>1086</v>
      </c>
      <c r="F244" t="s">
        <v>1087</v>
      </c>
      <c r="G244" s="47">
        <v>86912</v>
      </c>
      <c r="H244" t="s">
        <v>1088</v>
      </c>
      <c r="I244" t="s">
        <v>1089</v>
      </c>
      <c r="J244" t="s">
        <v>1090</v>
      </c>
      <c r="L244">
        <v>1</v>
      </c>
      <c r="M244" t="b">
        <v>1</v>
      </c>
      <c r="N244" t="str">
        <v>Markt Kaufering</v>
      </c>
      <c r="P244">
        <v>82166</v>
      </c>
      <c r="Q244" t="s">
        <v>1448</v>
      </c>
    </row>
    <row r="245" spans="1:17" x14ac:dyDescent="0.25">
      <c r="A245" t="s">
        <v>1091</v>
      </c>
      <c r="B245" t="s">
        <v>27</v>
      </c>
      <c r="C245" t="s">
        <v>1066</v>
      </c>
      <c r="D245" t="s">
        <v>1091</v>
      </c>
      <c r="E245" t="s">
        <v>1091</v>
      </c>
      <c r="F245" t="s">
        <v>1092</v>
      </c>
      <c r="G245" s="47">
        <v>86886</v>
      </c>
      <c r="H245" t="s">
        <v>1093</v>
      </c>
      <c r="I245" t="s">
        <v>1094</v>
      </c>
      <c r="J245" t="s">
        <v>1095</v>
      </c>
      <c r="L245">
        <v>1</v>
      </c>
      <c r="M245" t="b">
        <v>1</v>
      </c>
      <c r="N245" t="str">
        <v>Große Kreisstadt Landsberg am Lech</v>
      </c>
      <c r="P245">
        <v>85630</v>
      </c>
      <c r="Q245" t="s">
        <v>1452</v>
      </c>
    </row>
    <row r="246" spans="1:17" x14ac:dyDescent="0.25">
      <c r="A246" t="s">
        <v>1096</v>
      </c>
      <c r="B246" t="s">
        <v>27</v>
      </c>
      <c r="C246" t="s">
        <v>1066</v>
      </c>
      <c r="D246" t="s">
        <v>1096</v>
      </c>
      <c r="E246" t="s">
        <v>1096</v>
      </c>
      <c r="F246" t="s">
        <v>1098</v>
      </c>
      <c r="G246" s="47">
        <v>86929</v>
      </c>
      <c r="H246" t="s">
        <v>1097</v>
      </c>
      <c r="I246" t="s">
        <v>1099</v>
      </c>
      <c r="J246" t="s">
        <v>1100</v>
      </c>
      <c r="L246">
        <v>1</v>
      </c>
      <c r="M246" t="b">
        <v>1</v>
      </c>
      <c r="N246" t="str">
        <v>Gemeinde Penzing</v>
      </c>
      <c r="P246">
        <v>82025</v>
      </c>
      <c r="Q246" t="s">
        <v>1457</v>
      </c>
    </row>
    <row r="247" spans="1:17" x14ac:dyDescent="0.25">
      <c r="A247" t="s">
        <v>1101</v>
      </c>
      <c r="B247" t="s">
        <v>27</v>
      </c>
      <c r="C247" t="s">
        <v>1066</v>
      </c>
      <c r="D247" t="s">
        <v>1101</v>
      </c>
      <c r="E247" t="s">
        <v>1101</v>
      </c>
      <c r="F247" t="s">
        <v>1103</v>
      </c>
      <c r="G247" s="47">
        <v>86919</v>
      </c>
      <c r="H247" t="s">
        <v>1102</v>
      </c>
      <c r="I247" t="s">
        <v>1104</v>
      </c>
      <c r="J247" t="s">
        <v>1105</v>
      </c>
      <c r="L247">
        <v>1</v>
      </c>
      <c r="M247" t="b">
        <v>1</v>
      </c>
      <c r="N247" t="str">
        <v>Gemeinde Utting am Ammersee</v>
      </c>
      <c r="P247">
        <v>85540</v>
      </c>
      <c r="Q247" t="s">
        <v>1461</v>
      </c>
    </row>
    <row r="248" spans="1:17" x14ac:dyDescent="0.25">
      <c r="A248" t="s">
        <v>1106</v>
      </c>
      <c r="B248" t="s">
        <v>27</v>
      </c>
      <c r="C248" t="s">
        <v>1066</v>
      </c>
      <c r="D248" t="s">
        <v>1106</v>
      </c>
      <c r="E248" t="s">
        <v>1106</v>
      </c>
      <c r="F248" t="s">
        <v>1108</v>
      </c>
      <c r="G248" s="47">
        <v>86947</v>
      </c>
      <c r="H248" t="s">
        <v>1107</v>
      </c>
      <c r="I248" t="s">
        <v>1109</v>
      </c>
      <c r="J248" t="s">
        <v>1110</v>
      </c>
      <c r="L248">
        <v>1</v>
      </c>
      <c r="M248" t="b">
        <v>1</v>
      </c>
      <c r="N248" t="str">
        <v>Gemeinde Weil</v>
      </c>
      <c r="P248">
        <v>85635</v>
      </c>
      <c r="Q248" t="s">
        <v>1465</v>
      </c>
    </row>
    <row r="249" spans="1:17" x14ac:dyDescent="0.25">
      <c r="A249" t="s">
        <v>1111</v>
      </c>
      <c r="B249" t="s">
        <v>27</v>
      </c>
      <c r="C249" t="s">
        <v>1066</v>
      </c>
      <c r="D249" t="s">
        <v>1111</v>
      </c>
      <c r="E249" t="s">
        <v>1113</v>
      </c>
      <c r="F249" t="s">
        <v>479</v>
      </c>
      <c r="G249" s="47">
        <v>86925</v>
      </c>
      <c r="H249" t="s">
        <v>1112</v>
      </c>
      <c r="I249" t="s">
        <v>1114</v>
      </c>
      <c r="J249" t="s">
        <v>1115</v>
      </c>
      <c r="L249">
        <v>1</v>
      </c>
      <c r="M249" t="b">
        <v>1</v>
      </c>
      <c r="N249" t="str">
        <v>Gemeinde Fuchstal</v>
      </c>
      <c r="P249">
        <v>85662</v>
      </c>
      <c r="Q249" t="s">
        <v>1470</v>
      </c>
    </row>
    <row r="250" spans="1:17" x14ac:dyDescent="0.25">
      <c r="A250" t="s">
        <v>1116</v>
      </c>
      <c r="B250" t="s">
        <v>27</v>
      </c>
      <c r="C250" t="s">
        <v>1066</v>
      </c>
      <c r="D250" t="s">
        <v>1116</v>
      </c>
      <c r="E250" t="s">
        <v>1113</v>
      </c>
      <c r="F250" t="s">
        <v>479</v>
      </c>
      <c r="G250" s="47">
        <v>86925</v>
      </c>
      <c r="H250" t="s">
        <v>1112</v>
      </c>
      <c r="I250" t="s">
        <v>1117</v>
      </c>
      <c r="J250" t="s">
        <v>1118</v>
      </c>
      <c r="L250">
        <v>1</v>
      </c>
      <c r="M250" t="b">
        <v>1</v>
      </c>
      <c r="N250" t="str">
        <v>Gemeinde Unterdießen</v>
      </c>
      <c r="P250">
        <v>85737</v>
      </c>
      <c r="Q250" t="s">
        <v>1475</v>
      </c>
    </row>
    <row r="251" spans="1:17" x14ac:dyDescent="0.25">
      <c r="A251" t="s">
        <v>1119</v>
      </c>
      <c r="B251" t="s">
        <v>27</v>
      </c>
      <c r="C251" t="s">
        <v>1066</v>
      </c>
      <c r="D251" t="s">
        <v>1119</v>
      </c>
      <c r="E251" t="s">
        <v>1120</v>
      </c>
      <c r="F251" t="s">
        <v>1121</v>
      </c>
      <c r="G251" s="47">
        <v>86859</v>
      </c>
      <c r="H251" t="s">
        <v>1122</v>
      </c>
      <c r="I251" t="s">
        <v>1123</v>
      </c>
      <c r="J251" t="s">
        <v>1124</v>
      </c>
      <c r="L251">
        <v>1</v>
      </c>
      <c r="M251" t="b">
        <v>1</v>
      </c>
      <c r="N251" t="str">
        <v>Gemeinde Hurlach</v>
      </c>
      <c r="P251">
        <v>85551</v>
      </c>
      <c r="Q251" t="s">
        <v>1480</v>
      </c>
    </row>
    <row r="252" spans="1:17" x14ac:dyDescent="0.25">
      <c r="A252" t="s">
        <v>1119</v>
      </c>
      <c r="B252" t="s">
        <v>27</v>
      </c>
      <c r="C252" t="s">
        <v>1066</v>
      </c>
      <c r="D252" t="s">
        <v>1119</v>
      </c>
      <c r="E252" t="s">
        <v>1119</v>
      </c>
      <c r="F252" t="s">
        <v>1125</v>
      </c>
      <c r="G252" s="47">
        <v>86859</v>
      </c>
      <c r="H252" t="s">
        <v>1122</v>
      </c>
      <c r="I252" t="s">
        <v>1123</v>
      </c>
      <c r="J252" t="s">
        <v>1124</v>
      </c>
      <c r="L252">
        <v>1</v>
      </c>
      <c r="M252" t="b">
        <v>1</v>
      </c>
      <c r="N252" t="str">
        <v>Gemeinde Hurlach</v>
      </c>
      <c r="P252">
        <v>82061</v>
      </c>
      <c r="Q252" t="s">
        <v>1485</v>
      </c>
    </row>
    <row r="253" spans="1:17" x14ac:dyDescent="0.25">
      <c r="A253" t="s">
        <v>1126</v>
      </c>
      <c r="B253" t="s">
        <v>27</v>
      </c>
      <c r="C253" t="s">
        <v>1066</v>
      </c>
      <c r="D253" t="s">
        <v>1126</v>
      </c>
      <c r="E253" t="s">
        <v>1120</v>
      </c>
      <c r="F253" t="s">
        <v>1121</v>
      </c>
      <c r="G253" s="47">
        <v>86859</v>
      </c>
      <c r="H253" t="s">
        <v>1122</v>
      </c>
      <c r="I253" t="s">
        <v>1127</v>
      </c>
      <c r="J253" t="s">
        <v>1128</v>
      </c>
      <c r="L253">
        <v>1</v>
      </c>
      <c r="M253" t="b">
        <v>1</v>
      </c>
      <c r="N253" t="str">
        <v>Gemeinde Igling</v>
      </c>
      <c r="P253">
        <v>82035</v>
      </c>
      <c r="Q253" t="s">
        <v>1490</v>
      </c>
    </row>
    <row r="254" spans="1:17" x14ac:dyDescent="0.25">
      <c r="A254" t="s">
        <v>1129</v>
      </c>
      <c r="B254" t="s">
        <v>27</v>
      </c>
      <c r="C254" t="s">
        <v>1066</v>
      </c>
      <c r="D254" t="s">
        <v>1129</v>
      </c>
      <c r="E254" t="s">
        <v>1120</v>
      </c>
      <c r="F254" t="s">
        <v>1121</v>
      </c>
      <c r="G254" s="47">
        <v>86859</v>
      </c>
      <c r="H254" t="s">
        <v>1122</v>
      </c>
      <c r="I254" t="s">
        <v>1130</v>
      </c>
      <c r="J254" t="s">
        <v>1131</v>
      </c>
      <c r="L254">
        <v>1</v>
      </c>
      <c r="M254" t="b">
        <v>1</v>
      </c>
      <c r="N254" t="str">
        <v>Gemeinde Obermeitingen</v>
      </c>
      <c r="P254">
        <v>85764</v>
      </c>
      <c r="Q254" t="s">
        <v>1495</v>
      </c>
    </row>
    <row r="255" spans="1:17" x14ac:dyDescent="0.25">
      <c r="A255" t="s">
        <v>1129</v>
      </c>
      <c r="B255" t="s">
        <v>27</v>
      </c>
      <c r="C255" t="s">
        <v>1066</v>
      </c>
      <c r="D255" t="s">
        <v>1129</v>
      </c>
      <c r="E255" t="s">
        <v>1129</v>
      </c>
      <c r="F255" t="s">
        <v>1125</v>
      </c>
      <c r="G255" s="47">
        <v>86859</v>
      </c>
      <c r="H255" t="s">
        <v>1122</v>
      </c>
      <c r="I255" t="s">
        <v>1130</v>
      </c>
      <c r="J255" t="s">
        <v>1131</v>
      </c>
      <c r="L255">
        <v>1</v>
      </c>
      <c r="M255" t="b">
        <v>1</v>
      </c>
      <c r="N255" t="str">
        <v>Gemeinde Obermeitingen</v>
      </c>
      <c r="P255">
        <v>85521</v>
      </c>
      <c r="Q255" t="s">
        <v>1499</v>
      </c>
    </row>
    <row r="256" spans="1:17" x14ac:dyDescent="0.25">
      <c r="A256" t="s">
        <v>1132</v>
      </c>
      <c r="B256" t="s">
        <v>27</v>
      </c>
      <c r="C256" t="s">
        <v>1066</v>
      </c>
      <c r="D256" t="s">
        <v>1132</v>
      </c>
      <c r="E256" t="s">
        <v>1134</v>
      </c>
      <c r="F256" t="s">
        <v>1135</v>
      </c>
      <c r="G256" s="47">
        <v>86931</v>
      </c>
      <c r="H256" t="s">
        <v>1133</v>
      </c>
      <c r="I256" t="s">
        <v>1136</v>
      </c>
      <c r="J256" t="s">
        <v>1137</v>
      </c>
      <c r="L256">
        <v>1</v>
      </c>
      <c r="M256" t="b">
        <v>1</v>
      </c>
      <c r="N256" t="str">
        <v>Gemeinde Prittriching</v>
      </c>
      <c r="P256">
        <v>85653</v>
      </c>
      <c r="Q256" t="s">
        <v>1504</v>
      </c>
    </row>
    <row r="257" spans="1:17" x14ac:dyDescent="0.25">
      <c r="A257" t="s">
        <v>1132</v>
      </c>
      <c r="B257" t="s">
        <v>27</v>
      </c>
      <c r="C257" t="s">
        <v>1066</v>
      </c>
      <c r="D257" t="s">
        <v>1132</v>
      </c>
      <c r="E257" t="s">
        <v>1132</v>
      </c>
      <c r="F257" t="s">
        <v>1138</v>
      </c>
      <c r="G257" s="47">
        <v>86931</v>
      </c>
      <c r="H257" t="s">
        <v>1133</v>
      </c>
      <c r="I257" t="s">
        <v>1136</v>
      </c>
      <c r="J257" t="s">
        <v>1137</v>
      </c>
      <c r="L257">
        <v>1</v>
      </c>
      <c r="M257" t="b">
        <v>1</v>
      </c>
      <c r="N257" t="str">
        <v>Gemeinde Prittriching</v>
      </c>
      <c r="P257">
        <v>82152</v>
      </c>
      <c r="Q257" t="s">
        <v>1509</v>
      </c>
    </row>
    <row r="258" spans="1:17" x14ac:dyDescent="0.25">
      <c r="A258" t="s">
        <v>1139</v>
      </c>
      <c r="B258" t="s">
        <v>27</v>
      </c>
      <c r="C258" t="s">
        <v>1066</v>
      </c>
      <c r="D258" t="s">
        <v>1139</v>
      </c>
      <c r="E258" t="s">
        <v>1134</v>
      </c>
      <c r="F258" t="s">
        <v>1135</v>
      </c>
      <c r="G258" s="47">
        <v>86931</v>
      </c>
      <c r="H258" t="s">
        <v>1133</v>
      </c>
      <c r="I258" t="s">
        <v>1140</v>
      </c>
      <c r="J258" t="s">
        <v>1141</v>
      </c>
      <c r="L258">
        <v>1</v>
      </c>
      <c r="M258" t="b">
        <v>1</v>
      </c>
      <c r="N258" t="str">
        <v>Gemeinde Scheuring</v>
      </c>
      <c r="P258">
        <v>82049</v>
      </c>
      <c r="Q258" t="s">
        <v>1514</v>
      </c>
    </row>
    <row r="259" spans="1:17" x14ac:dyDescent="0.25">
      <c r="A259" t="s">
        <v>1139</v>
      </c>
      <c r="B259" t="s">
        <v>27</v>
      </c>
      <c r="C259" t="s">
        <v>1066</v>
      </c>
      <c r="D259" t="s">
        <v>1139</v>
      </c>
      <c r="E259" t="s">
        <v>1139</v>
      </c>
      <c r="F259" t="s">
        <v>1138</v>
      </c>
      <c r="G259" s="47">
        <v>86931</v>
      </c>
      <c r="H259" t="s">
        <v>1133</v>
      </c>
      <c r="I259" t="s">
        <v>1140</v>
      </c>
      <c r="J259" t="s">
        <v>1141</v>
      </c>
      <c r="L259">
        <v>1</v>
      </c>
      <c r="M259" t="b">
        <v>1</v>
      </c>
      <c r="N259" t="str">
        <v>Gemeinde Scheuring</v>
      </c>
      <c r="P259">
        <v>85640</v>
      </c>
      <c r="Q259" t="s">
        <v>1519</v>
      </c>
    </row>
    <row r="260" spans="1:17" x14ac:dyDescent="0.25">
      <c r="A260" t="s">
        <v>1142</v>
      </c>
      <c r="B260" t="s">
        <v>27</v>
      </c>
      <c r="C260" t="s">
        <v>1066</v>
      </c>
      <c r="D260" t="s">
        <v>1142</v>
      </c>
      <c r="E260" t="s">
        <v>1143</v>
      </c>
      <c r="F260" t="s">
        <v>1144</v>
      </c>
      <c r="G260" s="47">
        <v>86932</v>
      </c>
      <c r="H260" t="s">
        <v>1145</v>
      </c>
      <c r="I260" t="s">
        <v>1146</v>
      </c>
      <c r="J260" t="s">
        <v>1147</v>
      </c>
      <c r="L260">
        <v>1</v>
      </c>
      <c r="M260" t="b">
        <v>1</v>
      </c>
      <c r="N260" t="str">
        <v>Gemeinde Hofstetten</v>
      </c>
      <c r="P260">
        <v>82054</v>
      </c>
      <c r="Q260" t="s">
        <v>1523</v>
      </c>
    </row>
    <row r="261" spans="1:17" x14ac:dyDescent="0.25">
      <c r="A261" t="s">
        <v>1148</v>
      </c>
      <c r="B261" t="s">
        <v>27</v>
      </c>
      <c r="C261" t="s">
        <v>1066</v>
      </c>
      <c r="D261" t="s">
        <v>1148</v>
      </c>
      <c r="E261" t="s">
        <v>1143</v>
      </c>
      <c r="F261" t="s">
        <v>1144</v>
      </c>
      <c r="G261" s="47">
        <v>86932</v>
      </c>
      <c r="H261" t="s">
        <v>1145</v>
      </c>
      <c r="I261" t="s">
        <v>1149</v>
      </c>
      <c r="J261" t="s">
        <v>1150</v>
      </c>
      <c r="L261">
        <v>1</v>
      </c>
      <c r="M261" t="b">
        <v>1</v>
      </c>
      <c r="N261" t="str">
        <v>Gemeinde Schwifting</v>
      </c>
      <c r="P261">
        <v>82069</v>
      </c>
      <c r="Q261" t="s">
        <v>1527</v>
      </c>
    </row>
    <row r="262" spans="1:17" x14ac:dyDescent="0.25">
      <c r="A262" t="s">
        <v>1151</v>
      </c>
      <c r="B262" t="s">
        <v>27</v>
      </c>
      <c r="C262" t="s">
        <v>1066</v>
      </c>
      <c r="D262" t="s">
        <v>1151</v>
      </c>
      <c r="E262" t="s">
        <v>1143</v>
      </c>
      <c r="F262" t="s">
        <v>1144</v>
      </c>
      <c r="G262" s="47">
        <v>86932</v>
      </c>
      <c r="H262" t="s">
        <v>1145</v>
      </c>
      <c r="I262" t="s">
        <v>1152</v>
      </c>
      <c r="J262" t="s">
        <v>1153</v>
      </c>
      <c r="L262">
        <v>1</v>
      </c>
      <c r="M262" t="b">
        <v>1</v>
      </c>
      <c r="N262" t="str">
        <v>Gemeinde Pürgen</v>
      </c>
      <c r="P262">
        <v>82064</v>
      </c>
      <c r="Q262" t="s">
        <v>1532</v>
      </c>
    </row>
    <row r="263" spans="1:17" x14ac:dyDescent="0.25">
      <c r="A263" t="s">
        <v>1154</v>
      </c>
      <c r="B263" t="s">
        <v>27</v>
      </c>
      <c r="C263" t="s">
        <v>1066</v>
      </c>
      <c r="D263" t="s">
        <v>1154</v>
      </c>
      <c r="E263" t="s">
        <v>1155</v>
      </c>
      <c r="F263" t="s">
        <v>1156</v>
      </c>
      <c r="G263" s="47">
        <v>86934</v>
      </c>
      <c r="H263" t="s">
        <v>1157</v>
      </c>
      <c r="I263" t="s">
        <v>1158</v>
      </c>
      <c r="J263" t="s">
        <v>1159</v>
      </c>
      <c r="L263">
        <v>1</v>
      </c>
      <c r="M263" t="b">
        <v>1</v>
      </c>
      <c r="N263" t="str">
        <v>Gemeinde Apfeldorf</v>
      </c>
      <c r="P263">
        <v>82024</v>
      </c>
      <c r="Q263" t="s">
        <v>1363</v>
      </c>
    </row>
    <row r="264" spans="1:17" x14ac:dyDescent="0.25">
      <c r="A264" t="s">
        <v>1160</v>
      </c>
      <c r="B264" t="s">
        <v>27</v>
      </c>
      <c r="C264" t="s">
        <v>1066</v>
      </c>
      <c r="D264" t="s">
        <v>1160</v>
      </c>
      <c r="E264" t="s">
        <v>1155</v>
      </c>
      <c r="F264" t="s">
        <v>1156</v>
      </c>
      <c r="G264" s="47">
        <v>86934</v>
      </c>
      <c r="H264" t="s">
        <v>1157</v>
      </c>
      <c r="I264" t="s">
        <v>1161</v>
      </c>
      <c r="J264" t="s">
        <v>1162</v>
      </c>
      <c r="L264">
        <v>1</v>
      </c>
      <c r="M264" t="b">
        <v>1</v>
      </c>
      <c r="N264" t="str">
        <v>Gemeinde Kinsau</v>
      </c>
      <c r="P264">
        <v>85579</v>
      </c>
      <c r="Q264" t="s">
        <v>1539</v>
      </c>
    </row>
    <row r="265" spans="1:17" x14ac:dyDescent="0.25">
      <c r="A265" t="s">
        <v>1163</v>
      </c>
      <c r="B265" t="s">
        <v>27</v>
      </c>
      <c r="C265" t="s">
        <v>1066</v>
      </c>
      <c r="D265" t="s">
        <v>1163</v>
      </c>
      <c r="E265" t="s">
        <v>1155</v>
      </c>
      <c r="F265" t="s">
        <v>1156</v>
      </c>
      <c r="G265" s="47">
        <v>86934</v>
      </c>
      <c r="H265" t="s">
        <v>1157</v>
      </c>
      <c r="I265" t="s">
        <v>1164</v>
      </c>
      <c r="J265" t="s">
        <v>1165</v>
      </c>
      <c r="L265">
        <v>1</v>
      </c>
      <c r="M265" t="b">
        <v>1</v>
      </c>
      <c r="N265" t="str">
        <v>Gemeinde Vilgertshofen</v>
      </c>
      <c r="P265">
        <v>85774</v>
      </c>
      <c r="Q265" t="s">
        <v>1544</v>
      </c>
    </row>
    <row r="266" spans="1:17" x14ac:dyDescent="0.25">
      <c r="A266" t="s">
        <v>1166</v>
      </c>
      <c r="B266" t="s">
        <v>27</v>
      </c>
      <c r="C266" t="s">
        <v>1066</v>
      </c>
      <c r="D266" t="s">
        <v>1166</v>
      </c>
      <c r="E266" t="s">
        <v>1155</v>
      </c>
      <c r="F266" t="s">
        <v>1156</v>
      </c>
      <c r="G266" s="47">
        <v>86934</v>
      </c>
      <c r="H266" t="s">
        <v>1157</v>
      </c>
      <c r="I266" t="s">
        <v>1167</v>
      </c>
      <c r="J266" t="s">
        <v>1168</v>
      </c>
      <c r="L266">
        <v>1</v>
      </c>
      <c r="M266" t="b">
        <v>1</v>
      </c>
      <c r="N266" t="str">
        <v>Gemeinde Reichling</v>
      </c>
      <c r="P266">
        <v>82008</v>
      </c>
      <c r="Q266" t="s">
        <v>1549</v>
      </c>
    </row>
    <row r="267" spans="1:17" x14ac:dyDescent="0.25">
      <c r="A267" t="s">
        <v>1169</v>
      </c>
      <c r="B267" t="s">
        <v>27</v>
      </c>
      <c r="C267" t="s">
        <v>1066</v>
      </c>
      <c r="D267" t="s">
        <v>1169</v>
      </c>
      <c r="E267" t="s">
        <v>1155</v>
      </c>
      <c r="F267" t="s">
        <v>1156</v>
      </c>
      <c r="G267" s="47">
        <v>86934</v>
      </c>
      <c r="H267" t="s">
        <v>1157</v>
      </c>
      <c r="I267" t="s">
        <v>1170</v>
      </c>
      <c r="J267" t="s">
        <v>1171</v>
      </c>
      <c r="L267">
        <v>1</v>
      </c>
      <c r="M267" t="b">
        <v>1</v>
      </c>
      <c r="N267" t="str">
        <v>Gemeinde Rott</v>
      </c>
      <c r="P267">
        <v>85716</v>
      </c>
      <c r="Q267" t="s">
        <v>9081</v>
      </c>
    </row>
    <row r="268" spans="1:17" x14ac:dyDescent="0.25">
      <c r="A268" t="s">
        <v>1172</v>
      </c>
      <c r="B268" t="s">
        <v>27</v>
      </c>
      <c r="C268" t="s">
        <v>1066</v>
      </c>
      <c r="D268" t="s">
        <v>1172</v>
      </c>
      <c r="E268" t="s">
        <v>1155</v>
      </c>
      <c r="F268" t="s">
        <v>1156</v>
      </c>
      <c r="G268" s="47">
        <v>86934</v>
      </c>
      <c r="H268" t="s">
        <v>1157</v>
      </c>
      <c r="I268" t="s">
        <v>1173</v>
      </c>
      <c r="J268" t="s">
        <v>1174</v>
      </c>
      <c r="L268">
        <v>1</v>
      </c>
      <c r="M268" t="b">
        <v>1</v>
      </c>
      <c r="N268" t="str">
        <v>Gemeinde Thaining</v>
      </c>
      <c r="P268">
        <v>83013</v>
      </c>
      <c r="Q268" t="s">
        <v>39</v>
      </c>
    </row>
    <row r="269" spans="1:17" x14ac:dyDescent="0.25">
      <c r="A269" t="s">
        <v>1175</v>
      </c>
      <c r="B269" t="s">
        <v>27</v>
      </c>
      <c r="C269" t="s">
        <v>1066</v>
      </c>
      <c r="D269" t="s">
        <v>1175</v>
      </c>
      <c r="E269" t="s">
        <v>1176</v>
      </c>
      <c r="F269" t="s">
        <v>180</v>
      </c>
      <c r="G269" s="47">
        <v>86938</v>
      </c>
      <c r="H269" t="s">
        <v>1177</v>
      </c>
      <c r="I269" t="s">
        <v>1178</v>
      </c>
      <c r="J269" t="s">
        <v>1179</v>
      </c>
      <c r="L269">
        <v>1</v>
      </c>
      <c r="M269" t="b">
        <v>1</v>
      </c>
      <c r="N269" t="str">
        <v>Gemeinde Eching am Ammersee</v>
      </c>
      <c r="P269">
        <v>83123</v>
      </c>
      <c r="Q269" t="s">
        <v>1730</v>
      </c>
    </row>
    <row r="270" spans="1:17" x14ac:dyDescent="0.25">
      <c r="A270" t="s">
        <v>1180</v>
      </c>
      <c r="B270" t="s">
        <v>27</v>
      </c>
      <c r="C270" t="s">
        <v>1066</v>
      </c>
      <c r="D270" t="s">
        <v>1180</v>
      </c>
      <c r="E270" t="s">
        <v>1176</v>
      </c>
      <c r="F270" t="s">
        <v>180</v>
      </c>
      <c r="G270" s="47">
        <v>86938</v>
      </c>
      <c r="H270" t="s">
        <v>1177</v>
      </c>
      <c r="I270" t="s">
        <v>1181</v>
      </c>
      <c r="J270" t="s">
        <v>1182</v>
      </c>
      <c r="L270">
        <v>1</v>
      </c>
      <c r="M270" t="b">
        <v>1</v>
      </c>
      <c r="N270" t="str">
        <v>Gemeinde Greifenberg</v>
      </c>
      <c r="P270">
        <v>83229</v>
      </c>
      <c r="Q270" t="s">
        <v>1735</v>
      </c>
    </row>
    <row r="271" spans="1:17" x14ac:dyDescent="0.25">
      <c r="A271" t="s">
        <v>1183</v>
      </c>
      <c r="B271" t="s">
        <v>27</v>
      </c>
      <c r="C271" t="s">
        <v>1066</v>
      </c>
      <c r="D271" t="s">
        <v>1183</v>
      </c>
      <c r="E271" t="s">
        <v>1176</v>
      </c>
      <c r="F271" t="s">
        <v>180</v>
      </c>
      <c r="G271" s="47">
        <v>86938</v>
      </c>
      <c r="H271" t="s">
        <v>1177</v>
      </c>
      <c r="I271" t="s">
        <v>1184</v>
      </c>
      <c r="J271" t="s">
        <v>1185</v>
      </c>
      <c r="L271">
        <v>1</v>
      </c>
      <c r="M271" t="b">
        <v>1</v>
      </c>
      <c r="N271" t="str">
        <v>Gemeinde Schondorf am Ammersee</v>
      </c>
      <c r="P271">
        <v>83547</v>
      </c>
      <c r="Q271" t="s">
        <v>1740</v>
      </c>
    </row>
    <row r="272" spans="1:17" x14ac:dyDescent="0.25">
      <c r="A272" t="s">
        <v>1186</v>
      </c>
      <c r="B272" t="s">
        <v>27</v>
      </c>
      <c r="C272" t="s">
        <v>1066</v>
      </c>
      <c r="D272" t="s">
        <v>1186</v>
      </c>
      <c r="E272" t="s">
        <v>1187</v>
      </c>
      <c r="F272" t="s">
        <v>1188</v>
      </c>
      <c r="G272" s="47">
        <v>86949</v>
      </c>
      <c r="H272" t="s">
        <v>1189</v>
      </c>
      <c r="I272" t="s">
        <v>1190</v>
      </c>
      <c r="J272" t="s">
        <v>1191</v>
      </c>
      <c r="L272">
        <v>1</v>
      </c>
      <c r="M272" t="b">
        <v>1</v>
      </c>
      <c r="N272" t="str">
        <v>Gemeinde Eresing</v>
      </c>
      <c r="P272">
        <v>83043</v>
      </c>
      <c r="Q272" t="s">
        <v>9082</v>
      </c>
    </row>
    <row r="273" spans="1:17" x14ac:dyDescent="0.25">
      <c r="A273" t="s">
        <v>1192</v>
      </c>
      <c r="B273" t="s">
        <v>27</v>
      </c>
      <c r="C273" t="s">
        <v>1066</v>
      </c>
      <c r="D273" t="s">
        <v>1192</v>
      </c>
      <c r="E273" t="s">
        <v>1187</v>
      </c>
      <c r="F273" t="s">
        <v>1188</v>
      </c>
      <c r="G273" s="47">
        <v>86949</v>
      </c>
      <c r="H273" t="s">
        <v>1189</v>
      </c>
      <c r="I273" t="s">
        <v>1193</v>
      </c>
      <c r="J273" t="s">
        <v>1194</v>
      </c>
      <c r="L273">
        <v>1</v>
      </c>
      <c r="M273" t="b">
        <v>1</v>
      </c>
      <c r="N273" t="str">
        <v>Gemeinde Finning</v>
      </c>
      <c r="P273">
        <v>83233</v>
      </c>
      <c r="Q273" t="s">
        <v>1750</v>
      </c>
    </row>
    <row r="274" spans="1:17" x14ac:dyDescent="0.25">
      <c r="A274" t="s">
        <v>1195</v>
      </c>
      <c r="B274" t="s">
        <v>27</v>
      </c>
      <c r="C274" t="s">
        <v>1066</v>
      </c>
      <c r="D274" t="s">
        <v>1195</v>
      </c>
      <c r="E274" t="s">
        <v>1187</v>
      </c>
      <c r="F274" t="s">
        <v>1188</v>
      </c>
      <c r="G274" s="47">
        <v>86949</v>
      </c>
      <c r="H274" t="s">
        <v>1189</v>
      </c>
      <c r="I274" t="s">
        <v>1196</v>
      </c>
      <c r="J274" t="s">
        <v>1197</v>
      </c>
      <c r="L274">
        <v>1</v>
      </c>
      <c r="M274" t="b">
        <v>1</v>
      </c>
      <c r="N274" t="str">
        <v>Gemeinde Windach</v>
      </c>
      <c r="P274">
        <v>83098</v>
      </c>
      <c r="Q274" t="s">
        <v>1754</v>
      </c>
    </row>
    <row r="275" spans="1:17" x14ac:dyDescent="0.25">
      <c r="A275" t="s">
        <v>1199</v>
      </c>
      <c r="B275" t="s">
        <v>27</v>
      </c>
      <c r="C275" t="s">
        <v>1198</v>
      </c>
      <c r="D275" t="s">
        <v>1199</v>
      </c>
      <c r="E275" t="s">
        <v>1199</v>
      </c>
      <c r="F275" t="s">
        <v>1201</v>
      </c>
      <c r="G275" s="47">
        <v>83704</v>
      </c>
      <c r="H275" t="s">
        <v>1200</v>
      </c>
      <c r="I275" t="s">
        <v>1202</v>
      </c>
      <c r="J275" t="s">
        <v>1203</v>
      </c>
      <c r="L275">
        <v>1</v>
      </c>
      <c r="M275" t="b">
        <v>1</v>
      </c>
      <c r="N275" t="str">
        <v>Gemeinde Bad Wiessee</v>
      </c>
      <c r="P275">
        <v>83254</v>
      </c>
      <c r="Q275" t="s">
        <v>1903</v>
      </c>
    </row>
    <row r="276" spans="1:17" x14ac:dyDescent="0.25">
      <c r="A276" t="s">
        <v>1204</v>
      </c>
      <c r="B276" t="s">
        <v>27</v>
      </c>
      <c r="C276" t="s">
        <v>1198</v>
      </c>
      <c r="D276" t="s">
        <v>1204</v>
      </c>
      <c r="E276" t="s">
        <v>1204</v>
      </c>
      <c r="F276" t="s">
        <v>1206</v>
      </c>
      <c r="G276" s="47">
        <v>83735</v>
      </c>
      <c r="H276" t="s">
        <v>1205</v>
      </c>
      <c r="I276" t="s">
        <v>1207</v>
      </c>
      <c r="J276" t="s">
        <v>1208</v>
      </c>
      <c r="L276">
        <v>1</v>
      </c>
      <c r="M276" t="b">
        <v>1</v>
      </c>
      <c r="N276" t="str">
        <v>Gemeinde Bayrischzell</v>
      </c>
      <c r="P276">
        <v>83052</v>
      </c>
      <c r="Q276" t="s">
        <v>9083</v>
      </c>
    </row>
    <row r="277" spans="1:17" x14ac:dyDescent="0.25">
      <c r="A277" t="s">
        <v>1209</v>
      </c>
      <c r="B277" t="s">
        <v>27</v>
      </c>
      <c r="C277" t="s">
        <v>1198</v>
      </c>
      <c r="D277" t="s">
        <v>1209</v>
      </c>
      <c r="E277" t="s">
        <v>1209</v>
      </c>
      <c r="F277" t="s">
        <v>1211</v>
      </c>
      <c r="G277" s="47">
        <v>83728</v>
      </c>
      <c r="H277" t="s">
        <v>1210</v>
      </c>
      <c r="I277" t="s">
        <v>1212</v>
      </c>
      <c r="J277" t="s">
        <v>1213</v>
      </c>
      <c r="L277">
        <v>1</v>
      </c>
      <c r="M277" t="b">
        <v>1</v>
      </c>
      <c r="N277" t="str">
        <v>Gemeinde Fischbachau</v>
      </c>
      <c r="P277">
        <v>83254</v>
      </c>
      <c r="Q277" t="s">
        <v>9084</v>
      </c>
    </row>
    <row r="278" spans="1:17" x14ac:dyDescent="0.25">
      <c r="A278" t="s">
        <v>1214</v>
      </c>
      <c r="B278" t="s">
        <v>27</v>
      </c>
      <c r="C278" t="s">
        <v>1198</v>
      </c>
      <c r="D278" t="s">
        <v>1214</v>
      </c>
      <c r="E278" t="s">
        <v>1214</v>
      </c>
      <c r="F278" t="s">
        <v>1216</v>
      </c>
      <c r="G278" s="47">
        <v>83701</v>
      </c>
      <c r="H278" t="s">
        <v>1215</v>
      </c>
      <c r="I278" t="s">
        <v>1217</v>
      </c>
      <c r="J278" t="s">
        <v>1218</v>
      </c>
      <c r="L278">
        <v>1</v>
      </c>
      <c r="M278" t="b">
        <v>1</v>
      </c>
      <c r="N278" t="str">
        <v>Gemeinde Gmund a.Tegernsee</v>
      </c>
      <c r="P278">
        <v>83533</v>
      </c>
      <c r="Q278" t="s">
        <v>1764</v>
      </c>
    </row>
    <row r="279" spans="1:17" x14ac:dyDescent="0.25">
      <c r="A279" t="s">
        <v>1219</v>
      </c>
      <c r="B279" t="s">
        <v>27</v>
      </c>
      <c r="C279" t="s">
        <v>1198</v>
      </c>
      <c r="D279" t="s">
        <v>1219</v>
      </c>
      <c r="E279" t="s">
        <v>1219</v>
      </c>
      <c r="F279" t="s">
        <v>1221</v>
      </c>
      <c r="G279" s="47">
        <v>83734</v>
      </c>
      <c r="H279" t="s">
        <v>1220</v>
      </c>
      <c r="I279" t="s">
        <v>1222</v>
      </c>
      <c r="J279" t="s">
        <v>1223</v>
      </c>
      <c r="L279">
        <v>1</v>
      </c>
      <c r="M279" t="b">
        <v>1</v>
      </c>
      <c r="N279" t="str">
        <v>Gemeinde Hausham</v>
      </c>
      <c r="P279">
        <v>83125</v>
      </c>
      <c r="Q279" t="s">
        <v>1768</v>
      </c>
    </row>
    <row r="280" spans="1:17" x14ac:dyDescent="0.25">
      <c r="A280" t="s">
        <v>1224</v>
      </c>
      <c r="B280" t="s">
        <v>27</v>
      </c>
      <c r="C280" t="s">
        <v>1198</v>
      </c>
      <c r="D280" t="s">
        <v>1224</v>
      </c>
      <c r="E280" t="s">
        <v>1224</v>
      </c>
      <c r="F280" t="s">
        <v>85</v>
      </c>
      <c r="G280" s="47">
        <v>83601</v>
      </c>
      <c r="H280" t="s">
        <v>1225</v>
      </c>
      <c r="I280" t="s">
        <v>1226</v>
      </c>
      <c r="J280" t="s">
        <v>1227</v>
      </c>
      <c r="L280">
        <v>1</v>
      </c>
      <c r="M280" t="b">
        <v>1</v>
      </c>
      <c r="N280" t="str">
        <v>Markt Holzkirchen</v>
      </c>
      <c r="P280">
        <v>83549</v>
      </c>
      <c r="Q280" t="s">
        <v>1773</v>
      </c>
    </row>
    <row r="281" spans="1:17" x14ac:dyDescent="0.25">
      <c r="A281" t="s">
        <v>1228</v>
      </c>
      <c r="B281" t="s">
        <v>27</v>
      </c>
      <c r="C281" t="s">
        <v>1198</v>
      </c>
      <c r="D281" t="s">
        <v>1228</v>
      </c>
      <c r="E281" t="s">
        <v>1228</v>
      </c>
      <c r="F281" t="s">
        <v>1206</v>
      </c>
      <c r="G281" s="47">
        <v>83737</v>
      </c>
      <c r="H281" t="s">
        <v>1229</v>
      </c>
      <c r="I281" t="s">
        <v>1230</v>
      </c>
      <c r="J281" t="s">
        <v>1231</v>
      </c>
      <c r="L281">
        <v>1</v>
      </c>
      <c r="M281" t="b">
        <v>1</v>
      </c>
      <c r="N281" t="str">
        <v>Gemeinde Irschenberg</v>
      </c>
      <c r="P281">
        <v>83093</v>
      </c>
      <c r="Q281" t="s">
        <v>9085</v>
      </c>
    </row>
    <row r="282" spans="1:17" x14ac:dyDescent="0.25">
      <c r="A282" t="s">
        <v>1232</v>
      </c>
      <c r="B282" t="s">
        <v>27</v>
      </c>
      <c r="C282" t="s">
        <v>1198</v>
      </c>
      <c r="D282" t="s">
        <v>1232</v>
      </c>
      <c r="E282" t="s">
        <v>1232</v>
      </c>
      <c r="F282" t="s">
        <v>1234</v>
      </c>
      <c r="G282" s="47">
        <v>83708</v>
      </c>
      <c r="H282" t="s">
        <v>1233</v>
      </c>
      <c r="I282" t="s">
        <v>1235</v>
      </c>
      <c r="J282" t="s">
        <v>1236</v>
      </c>
      <c r="L282">
        <v>1</v>
      </c>
      <c r="M282" t="b">
        <v>1</v>
      </c>
      <c r="N282" t="str">
        <v>Gemeinde Kreuth</v>
      </c>
      <c r="P282">
        <v>83075</v>
      </c>
      <c r="Q282" t="s">
        <v>1782</v>
      </c>
    </row>
    <row r="283" spans="1:17" x14ac:dyDescent="0.25">
      <c r="A283" t="s">
        <v>1237</v>
      </c>
      <c r="B283" t="s">
        <v>27</v>
      </c>
      <c r="C283" t="s">
        <v>1198</v>
      </c>
      <c r="D283" t="s">
        <v>1237</v>
      </c>
      <c r="E283" t="s">
        <v>1237</v>
      </c>
      <c r="F283" t="s">
        <v>1238</v>
      </c>
      <c r="G283" s="47">
        <v>83711</v>
      </c>
      <c r="H283" t="s">
        <v>1239</v>
      </c>
      <c r="I283" t="s">
        <v>1240</v>
      </c>
      <c r="J283" t="s">
        <v>1241</v>
      </c>
      <c r="L283">
        <v>1</v>
      </c>
      <c r="M283" t="b">
        <v>1</v>
      </c>
      <c r="N283" t="str">
        <v>Stadt Miesbach</v>
      </c>
      <c r="P283">
        <v>83620</v>
      </c>
      <c r="Q283" t="s">
        <v>1786</v>
      </c>
    </row>
    <row r="284" spans="1:17" x14ac:dyDescent="0.25">
      <c r="A284" t="s">
        <v>1242</v>
      </c>
      <c r="B284" t="s">
        <v>27</v>
      </c>
      <c r="C284" t="s">
        <v>1198</v>
      </c>
      <c r="D284" t="s">
        <v>1242</v>
      </c>
      <c r="E284" t="s">
        <v>1242</v>
      </c>
      <c r="F284" t="s">
        <v>1244</v>
      </c>
      <c r="G284" s="47">
        <v>83624</v>
      </c>
      <c r="H284" t="s">
        <v>1243</v>
      </c>
      <c r="I284" t="s">
        <v>1245</v>
      </c>
      <c r="J284" t="s">
        <v>1246</v>
      </c>
      <c r="L284">
        <v>1</v>
      </c>
      <c r="M284" t="b">
        <v>1</v>
      </c>
      <c r="N284" t="str">
        <v>Gemeinde Otterfing</v>
      </c>
      <c r="P284">
        <v>83126</v>
      </c>
      <c r="Q284" t="s">
        <v>1791</v>
      </c>
    </row>
    <row r="285" spans="1:17" x14ac:dyDescent="0.25">
      <c r="A285" t="s">
        <v>1247</v>
      </c>
      <c r="B285" t="s">
        <v>27</v>
      </c>
      <c r="C285" t="s">
        <v>1198</v>
      </c>
      <c r="D285" t="s">
        <v>1247</v>
      </c>
      <c r="E285" t="s">
        <v>1247</v>
      </c>
      <c r="F285" t="s">
        <v>1249</v>
      </c>
      <c r="G285" s="47">
        <v>83700</v>
      </c>
      <c r="H285" t="s">
        <v>1248</v>
      </c>
      <c r="I285" t="s">
        <v>1250</v>
      </c>
      <c r="J285" t="s">
        <v>1251</v>
      </c>
      <c r="L285">
        <v>1</v>
      </c>
      <c r="M285" t="b">
        <v>1</v>
      </c>
      <c r="N285" t="str">
        <v>Gemeinde Rottach-Egern</v>
      </c>
      <c r="P285">
        <v>83112</v>
      </c>
      <c r="Q285" t="s">
        <v>1796</v>
      </c>
    </row>
    <row r="286" spans="1:17" x14ac:dyDescent="0.25">
      <c r="A286" t="s">
        <v>1252</v>
      </c>
      <c r="B286" t="s">
        <v>27</v>
      </c>
      <c r="C286" t="s">
        <v>1198</v>
      </c>
      <c r="D286" t="s">
        <v>1252</v>
      </c>
      <c r="E286" t="s">
        <v>1252</v>
      </c>
      <c r="F286" t="s">
        <v>1253</v>
      </c>
      <c r="G286" s="47">
        <v>83722</v>
      </c>
      <c r="H286" t="s">
        <v>1254</v>
      </c>
      <c r="I286" t="s">
        <v>1255</v>
      </c>
      <c r="J286" t="s">
        <v>1256</v>
      </c>
      <c r="L286">
        <v>1</v>
      </c>
      <c r="M286" t="b">
        <v>1</v>
      </c>
      <c r="N286" t="str">
        <v>Markt Schliersee</v>
      </c>
      <c r="P286">
        <v>83556</v>
      </c>
      <c r="Q286" t="s">
        <v>1801</v>
      </c>
    </row>
    <row r="287" spans="1:17" x14ac:dyDescent="0.25">
      <c r="A287" t="s">
        <v>1257</v>
      </c>
      <c r="B287" t="s">
        <v>27</v>
      </c>
      <c r="C287" t="s">
        <v>1198</v>
      </c>
      <c r="D287" t="s">
        <v>1257</v>
      </c>
      <c r="E287" t="s">
        <v>1257</v>
      </c>
      <c r="F287" t="s">
        <v>1258</v>
      </c>
      <c r="G287" s="47">
        <v>83682</v>
      </c>
      <c r="H287" t="s">
        <v>1259</v>
      </c>
      <c r="I287" t="s">
        <v>1260</v>
      </c>
      <c r="J287" t="s">
        <v>1261</v>
      </c>
      <c r="L287">
        <v>1</v>
      </c>
      <c r="M287" t="b">
        <v>1</v>
      </c>
      <c r="N287" t="str">
        <v>Stadt Tegernsee</v>
      </c>
      <c r="P287">
        <v>83109</v>
      </c>
      <c r="Q287" t="s">
        <v>1806</v>
      </c>
    </row>
    <row r="288" spans="1:17" x14ac:dyDescent="0.25">
      <c r="A288" t="s">
        <v>1262</v>
      </c>
      <c r="B288" t="s">
        <v>27</v>
      </c>
      <c r="C288" t="s">
        <v>1198</v>
      </c>
      <c r="D288" t="s">
        <v>1262</v>
      </c>
      <c r="E288" t="s">
        <v>1262</v>
      </c>
      <c r="F288" t="s">
        <v>1264</v>
      </c>
      <c r="G288" s="47">
        <v>83626</v>
      </c>
      <c r="H288" t="s">
        <v>1263</v>
      </c>
      <c r="I288" t="s">
        <v>1265</v>
      </c>
      <c r="J288" t="s">
        <v>1266</v>
      </c>
      <c r="L288">
        <v>1</v>
      </c>
      <c r="M288" t="b">
        <v>1</v>
      </c>
      <c r="N288" t="str">
        <v>Gemeinde Valley</v>
      </c>
      <c r="P288">
        <v>83257</v>
      </c>
      <c r="Q288" t="s">
        <v>9086</v>
      </c>
    </row>
    <row r="289" spans="1:17" x14ac:dyDescent="0.25">
      <c r="A289" t="s">
        <v>1267</v>
      </c>
      <c r="B289" t="s">
        <v>27</v>
      </c>
      <c r="C289" t="s">
        <v>1198</v>
      </c>
      <c r="D289" t="s">
        <v>1267</v>
      </c>
      <c r="E289" t="s">
        <v>1267</v>
      </c>
      <c r="F289" t="s">
        <v>1269</v>
      </c>
      <c r="G289" s="47">
        <v>83666</v>
      </c>
      <c r="H289" t="s">
        <v>1268</v>
      </c>
      <c r="I289" t="s">
        <v>1270</v>
      </c>
      <c r="J289" t="s">
        <v>1271</v>
      </c>
      <c r="L289">
        <v>1</v>
      </c>
      <c r="M289" t="b">
        <v>1</v>
      </c>
      <c r="N289" t="str">
        <v>Gemeinde Waakirchen</v>
      </c>
      <c r="P289">
        <v>83128</v>
      </c>
      <c r="Q289" t="s">
        <v>1915</v>
      </c>
    </row>
    <row r="290" spans="1:17" x14ac:dyDescent="0.25">
      <c r="A290" t="s">
        <v>1272</v>
      </c>
      <c r="B290" t="s">
        <v>27</v>
      </c>
      <c r="C290" t="s">
        <v>1198</v>
      </c>
      <c r="D290" t="s">
        <v>1272</v>
      </c>
      <c r="E290" t="s">
        <v>1272</v>
      </c>
      <c r="F290" t="s">
        <v>1274</v>
      </c>
      <c r="G290" s="47">
        <v>83627</v>
      </c>
      <c r="H290" t="s">
        <v>1273</v>
      </c>
      <c r="I290" t="s">
        <v>1275</v>
      </c>
      <c r="J290" t="s">
        <v>1276</v>
      </c>
      <c r="L290">
        <v>1</v>
      </c>
      <c r="M290" t="b">
        <v>1</v>
      </c>
      <c r="N290" t="str">
        <v>Gemeinde Warngau</v>
      </c>
      <c r="P290">
        <v>83135</v>
      </c>
      <c r="Q290" t="s">
        <v>1811</v>
      </c>
    </row>
    <row r="291" spans="1:17" x14ac:dyDescent="0.25">
      <c r="A291" t="s">
        <v>1277</v>
      </c>
      <c r="B291" t="s">
        <v>27</v>
      </c>
      <c r="C291" t="s">
        <v>1198</v>
      </c>
      <c r="D291" t="s">
        <v>1277</v>
      </c>
      <c r="E291" t="s">
        <v>1277</v>
      </c>
      <c r="F291" t="s">
        <v>1279</v>
      </c>
      <c r="G291" s="47">
        <v>83629</v>
      </c>
      <c r="H291" t="s">
        <v>1278</v>
      </c>
      <c r="I291" t="s">
        <v>1280</v>
      </c>
      <c r="J291" t="s">
        <v>1281</v>
      </c>
      <c r="L291">
        <v>1</v>
      </c>
      <c r="M291" t="b">
        <v>1</v>
      </c>
      <c r="N291" t="str">
        <v>Gemeinde Weyarn</v>
      </c>
      <c r="P291">
        <v>83129</v>
      </c>
      <c r="Q291" t="s">
        <v>1921</v>
      </c>
    </row>
    <row r="292" spans="1:17" x14ac:dyDescent="0.25">
      <c r="A292" t="s">
        <v>1283</v>
      </c>
      <c r="B292" t="s">
        <v>27</v>
      </c>
      <c r="C292" t="s">
        <v>1282</v>
      </c>
      <c r="D292" t="s">
        <v>1283</v>
      </c>
      <c r="E292" t="s">
        <v>1283</v>
      </c>
      <c r="F292" t="s">
        <v>1285</v>
      </c>
      <c r="G292" s="47">
        <v>84539</v>
      </c>
      <c r="H292" t="s">
        <v>1284</v>
      </c>
      <c r="I292" t="s">
        <v>1286</v>
      </c>
      <c r="J292" t="s">
        <v>1287</v>
      </c>
      <c r="L292">
        <v>1</v>
      </c>
      <c r="M292" t="b">
        <v>1</v>
      </c>
      <c r="N292" t="str">
        <v>Gemeinde Ampfing</v>
      </c>
      <c r="P292">
        <v>83088</v>
      </c>
      <c r="Q292" t="s">
        <v>1816</v>
      </c>
    </row>
    <row r="293" spans="1:17" x14ac:dyDescent="0.25">
      <c r="A293" t="s">
        <v>1288</v>
      </c>
      <c r="B293" t="s">
        <v>27</v>
      </c>
      <c r="C293" t="s">
        <v>1282</v>
      </c>
      <c r="D293" t="s">
        <v>1288</v>
      </c>
      <c r="E293" t="s">
        <v>1288</v>
      </c>
      <c r="F293" t="s">
        <v>1290</v>
      </c>
      <c r="G293" s="47">
        <v>84544</v>
      </c>
      <c r="H293" t="s">
        <v>1289</v>
      </c>
      <c r="I293" t="s">
        <v>1291</v>
      </c>
      <c r="J293" t="s">
        <v>1292</v>
      </c>
      <c r="L293">
        <v>1</v>
      </c>
      <c r="M293" t="b">
        <v>1</v>
      </c>
      <c r="N293" t="str">
        <v>Gemeinde Aschau a.Inn</v>
      </c>
      <c r="P293">
        <v>83059</v>
      </c>
      <c r="Q293" t="s">
        <v>9087</v>
      </c>
    </row>
    <row r="294" spans="1:17" x14ac:dyDescent="0.25">
      <c r="A294" t="s">
        <v>1293</v>
      </c>
      <c r="B294" t="s">
        <v>27</v>
      </c>
      <c r="C294" t="s">
        <v>1282</v>
      </c>
      <c r="D294" t="s">
        <v>1293</v>
      </c>
      <c r="E294" t="s">
        <v>1293</v>
      </c>
      <c r="F294" t="s">
        <v>1294</v>
      </c>
      <c r="G294" s="47">
        <v>84428</v>
      </c>
      <c r="H294" t="s">
        <v>1295</v>
      </c>
      <c r="I294" t="s">
        <v>1296</v>
      </c>
      <c r="J294" t="s">
        <v>1297</v>
      </c>
      <c r="L294">
        <v>1</v>
      </c>
      <c r="M294" t="b">
        <v>1</v>
      </c>
      <c r="N294" t="str">
        <v>Markt Buchbach</v>
      </c>
      <c r="P294">
        <v>83115</v>
      </c>
      <c r="Q294" t="s">
        <v>9088</v>
      </c>
    </row>
    <row r="295" spans="1:17" x14ac:dyDescent="0.25">
      <c r="A295" t="s">
        <v>1298</v>
      </c>
      <c r="B295" t="s">
        <v>27</v>
      </c>
      <c r="C295" t="s">
        <v>1282</v>
      </c>
      <c r="D295" t="s">
        <v>1298</v>
      </c>
      <c r="E295" t="s">
        <v>1298</v>
      </c>
      <c r="F295" t="s">
        <v>1299</v>
      </c>
      <c r="G295" s="47">
        <v>83527</v>
      </c>
      <c r="H295" t="s">
        <v>1300</v>
      </c>
      <c r="I295" t="s">
        <v>1301</v>
      </c>
      <c r="J295" t="s">
        <v>1302</v>
      </c>
      <c r="L295">
        <v>1</v>
      </c>
      <c r="M295" t="b">
        <v>1</v>
      </c>
      <c r="N295" t="str">
        <v>Markt Haag i.OB</v>
      </c>
      <c r="P295">
        <v>83131</v>
      </c>
      <c r="Q295" t="s">
        <v>1830</v>
      </c>
    </row>
    <row r="296" spans="1:17" x14ac:dyDescent="0.25">
      <c r="A296" t="s">
        <v>1303</v>
      </c>
      <c r="B296" t="s">
        <v>27</v>
      </c>
      <c r="C296" t="s">
        <v>1282</v>
      </c>
      <c r="D296" t="s">
        <v>1303</v>
      </c>
      <c r="E296" t="s">
        <v>1303</v>
      </c>
      <c r="F296" t="s">
        <v>1305</v>
      </c>
      <c r="G296" s="47">
        <v>84562</v>
      </c>
      <c r="H296" t="s">
        <v>1304</v>
      </c>
      <c r="I296" t="s">
        <v>1306</v>
      </c>
      <c r="J296" t="s">
        <v>1307</v>
      </c>
      <c r="L296">
        <v>1</v>
      </c>
      <c r="M296" t="b">
        <v>1</v>
      </c>
      <c r="N296" t="str">
        <v>Gemeinde Mettenheim</v>
      </c>
      <c r="P296">
        <v>83080</v>
      </c>
      <c r="Q296" t="s">
        <v>1835</v>
      </c>
    </row>
    <row r="297" spans="1:17" x14ac:dyDescent="0.25">
      <c r="A297" t="s">
        <v>1308</v>
      </c>
      <c r="B297" t="s">
        <v>27</v>
      </c>
      <c r="C297" t="s">
        <v>1282</v>
      </c>
      <c r="D297" t="s">
        <v>1308</v>
      </c>
      <c r="E297" t="s">
        <v>1308</v>
      </c>
      <c r="F297" t="s">
        <v>1309</v>
      </c>
      <c r="G297" s="47">
        <v>84441</v>
      </c>
      <c r="H297" t="s">
        <v>1310</v>
      </c>
      <c r="I297" t="s">
        <v>1311</v>
      </c>
      <c r="J297" t="s">
        <v>1312</v>
      </c>
      <c r="L297">
        <v>1</v>
      </c>
      <c r="M297" t="b">
        <v>1</v>
      </c>
      <c r="N297" t="str">
        <v>Stadt Mühldorf a.Inn</v>
      </c>
      <c r="P297">
        <v>83539</v>
      </c>
      <c r="Q297" t="s">
        <v>1939</v>
      </c>
    </row>
    <row r="298" spans="1:17" x14ac:dyDescent="0.25">
      <c r="A298" t="s">
        <v>1313</v>
      </c>
      <c r="B298" t="s">
        <v>27</v>
      </c>
      <c r="C298" t="s">
        <v>1282</v>
      </c>
      <c r="D298" t="s">
        <v>1313</v>
      </c>
      <c r="E298" t="s">
        <v>1313</v>
      </c>
      <c r="F298" t="s">
        <v>1315</v>
      </c>
      <c r="G298" s="47">
        <v>84419</v>
      </c>
      <c r="H298" t="s">
        <v>1314</v>
      </c>
      <c r="I298" t="s">
        <v>1316</v>
      </c>
      <c r="J298" t="s">
        <v>1317</v>
      </c>
      <c r="L298">
        <v>1</v>
      </c>
      <c r="M298" t="b">
        <v>1</v>
      </c>
      <c r="N298" t="str">
        <v>Gemeinde Obertaufkirchen</v>
      </c>
      <c r="P298">
        <v>83209</v>
      </c>
      <c r="Q298" t="s">
        <v>9089</v>
      </c>
    </row>
    <row r="299" spans="1:17" x14ac:dyDescent="0.25">
      <c r="A299" t="s">
        <v>1318</v>
      </c>
      <c r="B299" t="s">
        <v>27</v>
      </c>
      <c r="C299" t="s">
        <v>1282</v>
      </c>
      <c r="D299" t="s">
        <v>1318</v>
      </c>
      <c r="E299" t="s">
        <v>1318</v>
      </c>
      <c r="F299" t="s">
        <v>1320</v>
      </c>
      <c r="G299" s="47">
        <v>84417</v>
      </c>
      <c r="H299" t="s">
        <v>1319</v>
      </c>
      <c r="I299" t="s">
        <v>1321</v>
      </c>
      <c r="J299" t="s">
        <v>1322</v>
      </c>
      <c r="L299">
        <v>1</v>
      </c>
      <c r="M299" t="b">
        <v>1</v>
      </c>
      <c r="N299" t="str">
        <v>Gemeinde Schwindegg</v>
      </c>
      <c r="P299">
        <v>83134</v>
      </c>
      <c r="Q299" t="s">
        <v>1845</v>
      </c>
    </row>
    <row r="300" spans="1:17" x14ac:dyDescent="0.25">
      <c r="A300" t="s">
        <v>1323</v>
      </c>
      <c r="B300" t="s">
        <v>27</v>
      </c>
      <c r="C300" t="s">
        <v>1282</v>
      </c>
      <c r="D300" t="s">
        <v>1323</v>
      </c>
      <c r="E300" t="s">
        <v>1323</v>
      </c>
      <c r="F300" t="s">
        <v>1087</v>
      </c>
      <c r="G300" s="47">
        <v>84464</v>
      </c>
      <c r="H300" t="s">
        <v>1324</v>
      </c>
      <c r="I300" t="s">
        <v>1325</v>
      </c>
      <c r="J300" t="s">
        <v>1326</v>
      </c>
      <c r="L300">
        <v>1</v>
      </c>
      <c r="M300" t="b">
        <v>1</v>
      </c>
      <c r="N300" t="str">
        <v>Stadt Waldkraiburg</v>
      </c>
      <c r="P300">
        <v>83561</v>
      </c>
      <c r="Q300" t="s">
        <v>9090</v>
      </c>
    </row>
    <row r="301" spans="1:17" x14ac:dyDescent="0.25">
      <c r="A301" t="s">
        <v>1327</v>
      </c>
      <c r="B301" t="s">
        <v>27</v>
      </c>
      <c r="C301" t="s">
        <v>1282</v>
      </c>
      <c r="D301" t="s">
        <v>1327</v>
      </c>
      <c r="E301" t="s">
        <v>1329</v>
      </c>
      <c r="F301" t="s">
        <v>1330</v>
      </c>
      <c r="G301" s="47">
        <v>84431</v>
      </c>
      <c r="H301" t="s">
        <v>1328</v>
      </c>
      <c r="I301" t="s">
        <v>1331</v>
      </c>
      <c r="J301" t="s">
        <v>1332</v>
      </c>
      <c r="L301">
        <v>1</v>
      </c>
      <c r="M301" t="b">
        <v>1</v>
      </c>
      <c r="N301" t="str">
        <v>Gemeinde Heldenstein</v>
      </c>
      <c r="P301">
        <v>83064</v>
      </c>
      <c r="Q301" t="s">
        <v>1850</v>
      </c>
    </row>
    <row r="302" spans="1:17" x14ac:dyDescent="0.25">
      <c r="A302" t="s">
        <v>1333</v>
      </c>
      <c r="B302" t="s">
        <v>27</v>
      </c>
      <c r="C302" t="s">
        <v>1282</v>
      </c>
      <c r="D302" t="s">
        <v>1333</v>
      </c>
      <c r="E302" t="s">
        <v>1329</v>
      </c>
      <c r="F302" t="s">
        <v>1330</v>
      </c>
      <c r="G302" s="47">
        <v>84431</v>
      </c>
      <c r="H302" t="s">
        <v>1328</v>
      </c>
      <c r="I302" t="s">
        <v>1334</v>
      </c>
      <c r="J302" t="s">
        <v>1335</v>
      </c>
      <c r="L302">
        <v>1</v>
      </c>
      <c r="M302" t="b">
        <v>1</v>
      </c>
      <c r="N302" t="str">
        <v>Gemeinde Rattenkirchen</v>
      </c>
      <c r="P302">
        <v>83083</v>
      </c>
      <c r="Q302" t="s">
        <v>1855</v>
      </c>
    </row>
    <row r="303" spans="1:17" x14ac:dyDescent="0.25">
      <c r="A303" t="s">
        <v>1336</v>
      </c>
      <c r="B303" t="s">
        <v>27</v>
      </c>
      <c r="C303" t="s">
        <v>1282</v>
      </c>
      <c r="D303" t="s">
        <v>1336</v>
      </c>
      <c r="E303" t="s">
        <v>1337</v>
      </c>
      <c r="F303" t="s">
        <v>1338</v>
      </c>
      <c r="G303" s="47">
        <v>83536</v>
      </c>
      <c r="H303" t="s">
        <v>1339</v>
      </c>
      <c r="I303" t="s">
        <v>1340</v>
      </c>
      <c r="J303" t="s">
        <v>1341</v>
      </c>
      <c r="L303">
        <v>1</v>
      </c>
      <c r="M303" t="b">
        <v>1</v>
      </c>
      <c r="N303" t="str">
        <v>Gemeinde Gars a.Inn, M</v>
      </c>
      <c r="P303">
        <v>83253</v>
      </c>
      <c r="Q303" t="s">
        <v>1860</v>
      </c>
    </row>
    <row r="304" spans="1:17" x14ac:dyDescent="0.25">
      <c r="A304" t="s">
        <v>1342</v>
      </c>
      <c r="B304" t="s">
        <v>27</v>
      </c>
      <c r="C304" t="s">
        <v>1282</v>
      </c>
      <c r="D304" t="s">
        <v>1342</v>
      </c>
      <c r="E304" t="s">
        <v>1337</v>
      </c>
      <c r="F304" t="s">
        <v>1338</v>
      </c>
      <c r="G304" s="47">
        <v>83536</v>
      </c>
      <c r="H304" t="s">
        <v>1339</v>
      </c>
      <c r="I304" t="s">
        <v>1343</v>
      </c>
      <c r="J304" t="s">
        <v>1344</v>
      </c>
      <c r="L304">
        <v>1</v>
      </c>
      <c r="M304" t="b">
        <v>1</v>
      </c>
      <c r="N304" t="str">
        <v>Gemeinde Unterreit</v>
      </c>
      <c r="P304">
        <v>83101</v>
      </c>
      <c r="Q304" t="s">
        <v>1865</v>
      </c>
    </row>
    <row r="305" spans="1:17" x14ac:dyDescent="0.25">
      <c r="A305" t="s">
        <v>1345</v>
      </c>
      <c r="B305" t="s">
        <v>27</v>
      </c>
      <c r="C305" t="s">
        <v>1282</v>
      </c>
      <c r="D305" t="s">
        <v>1345</v>
      </c>
      <c r="E305" t="s">
        <v>1346</v>
      </c>
      <c r="F305" t="s">
        <v>1347</v>
      </c>
      <c r="G305" s="47">
        <v>84437</v>
      </c>
      <c r="H305" t="s">
        <v>1348</v>
      </c>
      <c r="I305" t="s">
        <v>1349</v>
      </c>
      <c r="J305" t="s">
        <v>1350</v>
      </c>
      <c r="L305">
        <v>1</v>
      </c>
      <c r="M305" t="b">
        <v>1</v>
      </c>
      <c r="N305" t="str">
        <v>Gemeinde Kirchdorf</v>
      </c>
      <c r="P305">
        <v>83543</v>
      </c>
      <c r="Q305" t="s">
        <v>1932</v>
      </c>
    </row>
    <row r="306" spans="1:17" x14ac:dyDescent="0.25">
      <c r="A306" t="s">
        <v>1351</v>
      </c>
      <c r="B306" t="s">
        <v>27</v>
      </c>
      <c r="C306" t="s">
        <v>1282</v>
      </c>
      <c r="D306" t="s">
        <v>1351</v>
      </c>
      <c r="E306" t="s">
        <v>1346</v>
      </c>
      <c r="F306" t="s">
        <v>1347</v>
      </c>
      <c r="G306" s="47">
        <v>84437</v>
      </c>
      <c r="H306" t="s">
        <v>1348</v>
      </c>
      <c r="I306" t="s">
        <v>1352</v>
      </c>
      <c r="J306" t="s">
        <v>1353</v>
      </c>
      <c r="L306">
        <v>1</v>
      </c>
      <c r="M306" t="b">
        <v>1</v>
      </c>
      <c r="N306" t="str">
        <v>Gemeinde Reichertsheim</v>
      </c>
      <c r="P306">
        <v>83122</v>
      </c>
      <c r="Q306" t="s">
        <v>1870</v>
      </c>
    </row>
    <row r="307" spans="1:17" x14ac:dyDescent="0.25">
      <c r="A307" t="s">
        <v>1354</v>
      </c>
      <c r="B307" t="s">
        <v>27</v>
      </c>
      <c r="C307" t="s">
        <v>1282</v>
      </c>
      <c r="D307" t="s">
        <v>1354</v>
      </c>
      <c r="E307" t="s">
        <v>1355</v>
      </c>
      <c r="F307" t="s">
        <v>127</v>
      </c>
      <c r="G307" s="47">
        <v>84559</v>
      </c>
      <c r="H307" t="s">
        <v>1356</v>
      </c>
      <c r="I307" t="s">
        <v>1357</v>
      </c>
      <c r="J307" t="s">
        <v>1358</v>
      </c>
      <c r="L307">
        <v>1</v>
      </c>
      <c r="M307" t="b">
        <v>1</v>
      </c>
      <c r="N307" t="str">
        <v>Gemeinde Jettenbach</v>
      </c>
      <c r="P307">
        <v>83137</v>
      </c>
      <c r="Q307" t="s">
        <v>1926</v>
      </c>
    </row>
    <row r="308" spans="1:17" x14ac:dyDescent="0.25">
      <c r="A308" t="s">
        <v>1359</v>
      </c>
      <c r="B308" t="s">
        <v>27</v>
      </c>
      <c r="C308" t="s">
        <v>1282</v>
      </c>
      <c r="D308" t="s">
        <v>1359</v>
      </c>
      <c r="E308" t="s">
        <v>1355</v>
      </c>
      <c r="F308" t="s">
        <v>127</v>
      </c>
      <c r="G308" s="47">
        <v>84559</v>
      </c>
      <c r="H308" t="s">
        <v>1356</v>
      </c>
      <c r="I308" t="s">
        <v>1360</v>
      </c>
      <c r="J308" t="s">
        <v>1361</v>
      </c>
      <c r="L308">
        <v>1</v>
      </c>
      <c r="M308" t="b">
        <v>1</v>
      </c>
      <c r="N308" t="str">
        <v>Gemeinde Kraiburg a.Inn, M</v>
      </c>
      <c r="P308">
        <v>83139</v>
      </c>
      <c r="Q308" t="s">
        <v>1875</v>
      </c>
    </row>
    <row r="309" spans="1:17" x14ac:dyDescent="0.25">
      <c r="A309" t="s">
        <v>1362</v>
      </c>
      <c r="B309" t="s">
        <v>27</v>
      </c>
      <c r="C309" t="s">
        <v>1282</v>
      </c>
      <c r="D309" t="s">
        <v>1362</v>
      </c>
      <c r="E309" t="s">
        <v>1355</v>
      </c>
      <c r="F309" t="s">
        <v>127</v>
      </c>
      <c r="G309" s="47">
        <v>84559</v>
      </c>
      <c r="H309" t="s">
        <v>1356</v>
      </c>
      <c r="I309" t="s">
        <v>1364</v>
      </c>
      <c r="J309" t="s">
        <v>1365</v>
      </c>
      <c r="L309">
        <v>1</v>
      </c>
      <c r="M309" t="b">
        <v>1</v>
      </c>
      <c r="N309" t="str">
        <v>Gemeinde Taufkirchen</v>
      </c>
      <c r="P309">
        <v>83564</v>
      </c>
      <c r="Q309" t="s">
        <v>1879</v>
      </c>
    </row>
    <row r="310" spans="1:17" x14ac:dyDescent="0.25">
      <c r="A310" t="s">
        <v>1366</v>
      </c>
      <c r="B310" t="s">
        <v>27</v>
      </c>
      <c r="C310" t="s">
        <v>1282</v>
      </c>
      <c r="D310" t="s">
        <v>1366</v>
      </c>
      <c r="E310" t="s">
        <v>1367</v>
      </c>
      <c r="F310" t="s">
        <v>470</v>
      </c>
      <c r="G310" s="47">
        <v>84491</v>
      </c>
      <c r="H310" t="s">
        <v>1368</v>
      </c>
      <c r="I310" t="s">
        <v>1369</v>
      </c>
      <c r="J310" t="s">
        <v>1370</v>
      </c>
      <c r="L310">
        <v>1</v>
      </c>
      <c r="M310" t="b">
        <v>1</v>
      </c>
      <c r="N310" t="str">
        <v>Gemeinde Egglkofen</v>
      </c>
      <c r="P310">
        <v>83071</v>
      </c>
      <c r="Q310" t="s">
        <v>1884</v>
      </c>
    </row>
    <row r="311" spans="1:17" x14ac:dyDescent="0.25">
      <c r="A311" t="s">
        <v>1371</v>
      </c>
      <c r="B311" t="s">
        <v>27</v>
      </c>
      <c r="C311" t="s">
        <v>1282</v>
      </c>
      <c r="D311" t="s">
        <v>1371</v>
      </c>
      <c r="E311" t="s">
        <v>1367</v>
      </c>
      <c r="F311" t="s">
        <v>470</v>
      </c>
      <c r="G311" s="47">
        <v>84491</v>
      </c>
      <c r="H311" t="s">
        <v>1368</v>
      </c>
      <c r="I311" t="s">
        <v>1372</v>
      </c>
      <c r="J311" t="s">
        <v>1373</v>
      </c>
      <c r="L311">
        <v>1</v>
      </c>
      <c r="M311" t="b">
        <v>1</v>
      </c>
      <c r="N311" t="str">
        <v>Gemeinde Neumarkt-Sankt Veit, St</v>
      </c>
      <c r="P311">
        <v>83104</v>
      </c>
      <c r="Q311" t="s">
        <v>1888</v>
      </c>
    </row>
    <row r="312" spans="1:17" x14ac:dyDescent="0.25">
      <c r="A312" t="s">
        <v>1374</v>
      </c>
      <c r="B312" t="s">
        <v>27</v>
      </c>
      <c r="C312" t="s">
        <v>1282</v>
      </c>
      <c r="D312" t="s">
        <v>1374</v>
      </c>
      <c r="E312" t="s">
        <v>1375</v>
      </c>
      <c r="F312" t="s">
        <v>1376</v>
      </c>
      <c r="G312" s="47">
        <v>84564</v>
      </c>
      <c r="H312" t="s">
        <v>1377</v>
      </c>
      <c r="I312" t="s">
        <v>1378</v>
      </c>
      <c r="J312" t="s">
        <v>1379</v>
      </c>
      <c r="L312">
        <v>1</v>
      </c>
      <c r="M312" t="b">
        <v>1</v>
      </c>
      <c r="N312" t="str">
        <v>Gemeinde Lohkirchen</v>
      </c>
      <c r="P312">
        <v>83569</v>
      </c>
      <c r="Q312" t="s">
        <v>1893</v>
      </c>
    </row>
    <row r="313" spans="1:17" x14ac:dyDescent="0.25">
      <c r="A313" t="s">
        <v>1380</v>
      </c>
      <c r="B313" t="s">
        <v>27</v>
      </c>
      <c r="C313" t="s">
        <v>1282</v>
      </c>
      <c r="D313" t="s">
        <v>1380</v>
      </c>
      <c r="E313" t="s">
        <v>1375</v>
      </c>
      <c r="F313" t="s">
        <v>1376</v>
      </c>
      <c r="G313" s="47">
        <v>84564</v>
      </c>
      <c r="H313" t="s">
        <v>1377</v>
      </c>
      <c r="I313" t="s">
        <v>1381</v>
      </c>
      <c r="J313" t="s">
        <v>1382</v>
      </c>
      <c r="L313">
        <v>1</v>
      </c>
      <c r="M313" t="b">
        <v>1</v>
      </c>
      <c r="N313" t="str">
        <v>Gemeinde Oberbergkirchen</v>
      </c>
      <c r="P313">
        <v>83512</v>
      </c>
      <c r="Q313" t="s">
        <v>9091</v>
      </c>
    </row>
    <row r="314" spans="1:17" x14ac:dyDescent="0.25">
      <c r="A314" t="s">
        <v>1383</v>
      </c>
      <c r="B314" t="s">
        <v>27</v>
      </c>
      <c r="C314" t="s">
        <v>1282</v>
      </c>
      <c r="D314" t="s">
        <v>1383</v>
      </c>
      <c r="E314" t="s">
        <v>1375</v>
      </c>
      <c r="F314" t="s">
        <v>1376</v>
      </c>
      <c r="G314" s="47">
        <v>84564</v>
      </c>
      <c r="H314" t="s">
        <v>1377</v>
      </c>
      <c r="I314" t="s">
        <v>1385</v>
      </c>
      <c r="J314" t="s">
        <v>1386</v>
      </c>
      <c r="L314">
        <v>1</v>
      </c>
      <c r="M314" t="b">
        <v>1</v>
      </c>
      <c r="N314" t="str">
        <v>Gemeinde Schönberg</v>
      </c>
      <c r="P314">
        <v>83544</v>
      </c>
      <c r="Q314" t="s">
        <v>9092</v>
      </c>
    </row>
    <row r="315" spans="1:17" x14ac:dyDescent="0.25">
      <c r="A315" t="s">
        <v>1387</v>
      </c>
      <c r="B315" t="s">
        <v>27</v>
      </c>
      <c r="C315" t="s">
        <v>1282</v>
      </c>
      <c r="D315" t="s">
        <v>1387</v>
      </c>
      <c r="E315" t="s">
        <v>1375</v>
      </c>
      <c r="F315" t="s">
        <v>1376</v>
      </c>
      <c r="G315" s="47">
        <v>84564</v>
      </c>
      <c r="H315" t="s">
        <v>1377</v>
      </c>
      <c r="I315" t="s">
        <v>1388</v>
      </c>
      <c r="J315" t="s">
        <v>1389</v>
      </c>
      <c r="L315">
        <v>1</v>
      </c>
      <c r="M315" t="b">
        <v>1</v>
      </c>
      <c r="N315" t="str">
        <v>Gemeinde Zangberg</v>
      </c>
      <c r="P315">
        <v>83670</v>
      </c>
      <c r="Q315" t="s">
        <v>234</v>
      </c>
    </row>
    <row r="316" spans="1:17" x14ac:dyDescent="0.25">
      <c r="A316" t="s">
        <v>1390</v>
      </c>
      <c r="B316" t="s">
        <v>27</v>
      </c>
      <c r="C316" t="s">
        <v>1282</v>
      </c>
      <c r="D316" t="s">
        <v>1390</v>
      </c>
      <c r="E316" t="s">
        <v>1391</v>
      </c>
      <c r="F316" t="s">
        <v>1392</v>
      </c>
      <c r="G316" s="47">
        <v>84570</v>
      </c>
      <c r="H316" t="s">
        <v>1393</v>
      </c>
      <c r="I316" t="s">
        <v>1394</v>
      </c>
      <c r="J316" t="s">
        <v>1395</v>
      </c>
      <c r="L316">
        <v>1</v>
      </c>
      <c r="M316" t="b">
        <v>1</v>
      </c>
      <c r="N316" t="str">
        <v>Gemeinde Oberneukirchen</v>
      </c>
      <c r="P316">
        <v>83646</v>
      </c>
      <c r="Q316" t="s">
        <v>9093</v>
      </c>
    </row>
    <row r="317" spans="1:17" x14ac:dyDescent="0.25">
      <c r="A317" t="s">
        <v>1396</v>
      </c>
      <c r="B317" t="s">
        <v>27</v>
      </c>
      <c r="C317" t="s">
        <v>1282</v>
      </c>
      <c r="D317" t="s">
        <v>1396</v>
      </c>
      <c r="E317" t="s">
        <v>1391</v>
      </c>
      <c r="F317" t="s">
        <v>1392</v>
      </c>
      <c r="G317" s="47">
        <v>84570</v>
      </c>
      <c r="H317" t="s">
        <v>1393</v>
      </c>
      <c r="I317" t="s">
        <v>1397</v>
      </c>
      <c r="J317" t="s">
        <v>1398</v>
      </c>
      <c r="L317">
        <v>1</v>
      </c>
      <c r="M317" t="b">
        <v>1</v>
      </c>
      <c r="N317" t="str">
        <v>Gemeinde Polling</v>
      </c>
      <c r="P317">
        <v>83671</v>
      </c>
      <c r="Q317" t="s">
        <v>303</v>
      </c>
    </row>
    <row r="318" spans="1:17" x14ac:dyDescent="0.25">
      <c r="A318" t="s">
        <v>1399</v>
      </c>
      <c r="B318" t="s">
        <v>27</v>
      </c>
      <c r="C318" t="s">
        <v>1282</v>
      </c>
      <c r="D318" t="s">
        <v>1399</v>
      </c>
      <c r="E318" t="s">
        <v>1401</v>
      </c>
      <c r="F318" t="s">
        <v>1402</v>
      </c>
      <c r="G318" s="47">
        <v>84513</v>
      </c>
      <c r="H318" t="s">
        <v>1400</v>
      </c>
      <c r="I318" t="s">
        <v>1403</v>
      </c>
      <c r="J318" t="s">
        <v>1404</v>
      </c>
      <c r="L318">
        <v>1</v>
      </c>
      <c r="M318" t="b">
        <v>1</v>
      </c>
      <c r="N318" t="str">
        <v>Gemeinde Erharting</v>
      </c>
      <c r="P318">
        <v>83673</v>
      </c>
      <c r="Q318" t="s">
        <v>9094</v>
      </c>
    </row>
    <row r="319" spans="1:17" x14ac:dyDescent="0.25">
      <c r="A319" t="s">
        <v>1405</v>
      </c>
      <c r="B319" t="s">
        <v>27</v>
      </c>
      <c r="C319" t="s">
        <v>1282</v>
      </c>
      <c r="D319" t="s">
        <v>1405</v>
      </c>
      <c r="E319" t="s">
        <v>1401</v>
      </c>
      <c r="F319" t="s">
        <v>1402</v>
      </c>
      <c r="G319" s="47">
        <v>84513</v>
      </c>
      <c r="H319" t="s">
        <v>1400</v>
      </c>
      <c r="I319" t="s">
        <v>1406</v>
      </c>
      <c r="J319" t="s">
        <v>1407</v>
      </c>
      <c r="L319">
        <v>1</v>
      </c>
      <c r="M319" t="b">
        <v>1</v>
      </c>
      <c r="N319" t="str">
        <v>Gemeinde Niederbergkirchen</v>
      </c>
      <c r="P319">
        <v>83623</v>
      </c>
      <c r="Q319" t="s">
        <v>244</v>
      </c>
    </row>
    <row r="320" spans="1:17" x14ac:dyDescent="0.25">
      <c r="A320" t="s">
        <v>1408</v>
      </c>
      <c r="B320" t="s">
        <v>27</v>
      </c>
      <c r="C320" t="s">
        <v>1282</v>
      </c>
      <c r="D320" t="s">
        <v>1408</v>
      </c>
      <c r="E320" t="s">
        <v>1401</v>
      </c>
      <c r="F320" t="s">
        <v>1402</v>
      </c>
      <c r="G320" s="47">
        <v>84513</v>
      </c>
      <c r="H320" t="s">
        <v>1400</v>
      </c>
      <c r="I320" t="s">
        <v>1409</v>
      </c>
      <c r="J320" t="s">
        <v>1410</v>
      </c>
      <c r="L320">
        <v>1</v>
      </c>
      <c r="M320" t="b">
        <v>1</v>
      </c>
      <c r="N320" t="str">
        <v>Gemeinde Niedertaufkirchen</v>
      </c>
      <c r="P320">
        <v>82544</v>
      </c>
      <c r="Q320" t="s">
        <v>249</v>
      </c>
    </row>
    <row r="321" spans="1:17" x14ac:dyDescent="0.25">
      <c r="A321" t="s">
        <v>1411</v>
      </c>
      <c r="B321" t="s">
        <v>27</v>
      </c>
      <c r="C321" t="s">
        <v>1282</v>
      </c>
      <c r="D321" t="s">
        <v>1411</v>
      </c>
      <c r="E321" t="s">
        <v>1413</v>
      </c>
      <c r="F321" t="s">
        <v>1414</v>
      </c>
      <c r="G321" s="47">
        <v>83558</v>
      </c>
      <c r="H321" t="s">
        <v>1412</v>
      </c>
      <c r="I321" t="s">
        <v>1415</v>
      </c>
      <c r="J321" t="s">
        <v>1416</v>
      </c>
      <c r="L321">
        <v>1</v>
      </c>
      <c r="M321" t="b">
        <v>1</v>
      </c>
      <c r="N321" t="str">
        <v>Gemeinde Maitenbeth</v>
      </c>
      <c r="P321">
        <v>82547</v>
      </c>
      <c r="Q321" t="s">
        <v>254</v>
      </c>
    </row>
    <row r="322" spans="1:17" x14ac:dyDescent="0.25">
      <c r="A322" t="s">
        <v>1417</v>
      </c>
      <c r="B322" t="s">
        <v>27</v>
      </c>
      <c r="C322" t="s">
        <v>1282</v>
      </c>
      <c r="D322" t="s">
        <v>1417</v>
      </c>
      <c r="E322" t="s">
        <v>1413</v>
      </c>
      <c r="F322" t="s">
        <v>1414</v>
      </c>
      <c r="G322" s="47">
        <v>83558</v>
      </c>
      <c r="H322" t="s">
        <v>1412</v>
      </c>
      <c r="I322" t="s">
        <v>1418</v>
      </c>
      <c r="J322" t="s">
        <v>1419</v>
      </c>
      <c r="L322">
        <v>1</v>
      </c>
      <c r="M322" t="b">
        <v>1</v>
      </c>
      <c r="N322" t="str">
        <v>Gemeinde Rechtmehring</v>
      </c>
      <c r="P322">
        <v>83674</v>
      </c>
      <c r="Q322" t="s">
        <v>259</v>
      </c>
    </row>
    <row r="323" spans="1:17" x14ac:dyDescent="0.25">
      <c r="A323" t="s">
        <v>1417</v>
      </c>
      <c r="B323" t="s">
        <v>27</v>
      </c>
      <c r="C323" t="s">
        <v>1282</v>
      </c>
      <c r="D323" t="s">
        <v>1417</v>
      </c>
      <c r="E323" t="s">
        <v>1417</v>
      </c>
      <c r="F323" t="s">
        <v>1420</v>
      </c>
      <c r="G323" s="47">
        <v>83558</v>
      </c>
      <c r="H323" t="s">
        <v>1412</v>
      </c>
      <c r="I323" t="s">
        <v>1418</v>
      </c>
      <c r="J323" t="s">
        <v>1419</v>
      </c>
      <c r="L323">
        <v>1</v>
      </c>
      <c r="M323" t="b">
        <v>1</v>
      </c>
      <c r="N323" t="str">
        <v>Gemeinde Rechtmehring</v>
      </c>
      <c r="P323">
        <v>82538</v>
      </c>
      <c r="Q323" t="s">
        <v>9095</v>
      </c>
    </row>
    <row r="324" spans="1:17" x14ac:dyDescent="0.25">
      <c r="A324" t="s">
        <v>1422</v>
      </c>
      <c r="B324" t="s">
        <v>27</v>
      </c>
      <c r="C324" t="s">
        <v>1421</v>
      </c>
      <c r="D324" t="s">
        <v>1422</v>
      </c>
      <c r="E324" t="s">
        <v>1422</v>
      </c>
      <c r="F324" t="s">
        <v>1424</v>
      </c>
      <c r="G324" s="47">
        <v>85609</v>
      </c>
      <c r="H324" t="s">
        <v>1423</v>
      </c>
      <c r="I324" t="s">
        <v>1425</v>
      </c>
      <c r="J324" t="s">
        <v>1426</v>
      </c>
      <c r="L324">
        <v>1</v>
      </c>
      <c r="M324" t="b">
        <v>1</v>
      </c>
      <c r="N324" t="str">
        <v>Gemeinde Aschheim</v>
      </c>
      <c r="P324">
        <v>83677</v>
      </c>
      <c r="Q324" t="s">
        <v>9096</v>
      </c>
    </row>
    <row r="325" spans="1:17" x14ac:dyDescent="0.25">
      <c r="A325" t="s">
        <v>1427</v>
      </c>
      <c r="B325" t="s">
        <v>27</v>
      </c>
      <c r="C325" t="s">
        <v>1421</v>
      </c>
      <c r="D325" t="s">
        <v>1427</v>
      </c>
      <c r="E325" t="s">
        <v>1427</v>
      </c>
      <c r="F325" t="s">
        <v>1429</v>
      </c>
      <c r="G325" s="47">
        <v>82065</v>
      </c>
      <c r="H325" t="s">
        <v>1428</v>
      </c>
      <c r="I325" t="s">
        <v>1430</v>
      </c>
      <c r="J325" t="s">
        <v>1431</v>
      </c>
      <c r="L325">
        <v>1</v>
      </c>
      <c r="M325" t="b">
        <v>1</v>
      </c>
      <c r="N325" t="str">
        <v>Gemeinde Baierbrunn</v>
      </c>
      <c r="P325">
        <v>82057</v>
      </c>
      <c r="Q325" t="s">
        <v>269</v>
      </c>
    </row>
    <row r="326" spans="1:17" x14ac:dyDescent="0.25">
      <c r="A326" t="s">
        <v>1432</v>
      </c>
      <c r="B326" t="s">
        <v>27</v>
      </c>
      <c r="C326" t="s">
        <v>1421</v>
      </c>
      <c r="D326" t="s">
        <v>1432</v>
      </c>
      <c r="E326" t="s">
        <v>1432</v>
      </c>
      <c r="F326" t="s">
        <v>1434</v>
      </c>
      <c r="G326" s="47">
        <v>85647</v>
      </c>
      <c r="H326" t="s">
        <v>1433</v>
      </c>
      <c r="I326" t="s">
        <v>1435</v>
      </c>
      <c r="J326" t="s">
        <v>1436</v>
      </c>
      <c r="L326">
        <v>1</v>
      </c>
      <c r="M326" t="b">
        <v>1</v>
      </c>
      <c r="N326" t="str">
        <v>Gemeinde Brunnthal</v>
      </c>
      <c r="P326">
        <v>83676</v>
      </c>
      <c r="Q326" t="s">
        <v>274</v>
      </c>
    </row>
    <row r="327" spans="1:17" x14ac:dyDescent="0.25">
      <c r="A327" t="s">
        <v>1437</v>
      </c>
      <c r="B327" t="s">
        <v>27</v>
      </c>
      <c r="C327" t="s">
        <v>1421</v>
      </c>
      <c r="D327" t="s">
        <v>1437</v>
      </c>
      <c r="E327" t="s">
        <v>1437</v>
      </c>
      <c r="F327" t="s">
        <v>1439</v>
      </c>
      <c r="G327" s="47">
        <v>85619</v>
      </c>
      <c r="H327" t="s">
        <v>1438</v>
      </c>
      <c r="I327" t="s">
        <v>1440</v>
      </c>
      <c r="J327" t="s">
        <v>1441</v>
      </c>
      <c r="L327">
        <v>1</v>
      </c>
      <c r="M327" t="b">
        <v>1</v>
      </c>
      <c r="N327" t="str">
        <v>Gemeinde Feldkirchen</v>
      </c>
      <c r="P327">
        <v>82431</v>
      </c>
      <c r="Q327" t="s">
        <v>312</v>
      </c>
    </row>
    <row r="328" spans="1:17" x14ac:dyDescent="0.25">
      <c r="A328" t="s">
        <v>1442</v>
      </c>
      <c r="B328" t="s">
        <v>27</v>
      </c>
      <c r="C328" t="s">
        <v>1421</v>
      </c>
      <c r="D328" t="s">
        <v>1442</v>
      </c>
      <c r="E328" t="s">
        <v>1442</v>
      </c>
      <c r="F328" t="s">
        <v>1443</v>
      </c>
      <c r="G328" s="47">
        <v>85742</v>
      </c>
      <c r="H328" t="s">
        <v>1444</v>
      </c>
      <c r="I328" t="s">
        <v>1445</v>
      </c>
      <c r="J328" t="s">
        <v>1446</v>
      </c>
      <c r="L328">
        <v>1</v>
      </c>
      <c r="M328" t="b">
        <v>1</v>
      </c>
      <c r="N328" t="str">
        <v>Stadt Garching b.München</v>
      </c>
      <c r="P328">
        <v>82549</v>
      </c>
      <c r="Q328" t="s">
        <v>279</v>
      </c>
    </row>
    <row r="329" spans="1:17" x14ac:dyDescent="0.25">
      <c r="A329" t="s">
        <v>1447</v>
      </c>
      <c r="B329" t="s">
        <v>27</v>
      </c>
      <c r="C329" t="s">
        <v>1421</v>
      </c>
      <c r="D329" t="s">
        <v>1447</v>
      </c>
      <c r="E329" t="s">
        <v>1447</v>
      </c>
      <c r="F329" t="s">
        <v>40</v>
      </c>
      <c r="G329" s="47">
        <v>82154</v>
      </c>
      <c r="H329" t="s">
        <v>1448</v>
      </c>
      <c r="I329" t="s">
        <v>1449</v>
      </c>
      <c r="J329" t="s">
        <v>1450</v>
      </c>
      <c r="L329">
        <v>1</v>
      </c>
      <c r="M329" t="b">
        <v>1</v>
      </c>
      <c r="N329" t="str">
        <v>Gemeinde Gräfelfing</v>
      </c>
      <c r="P329">
        <v>83661</v>
      </c>
      <c r="Q329" t="s">
        <v>284</v>
      </c>
    </row>
    <row r="330" spans="1:17" x14ac:dyDescent="0.25">
      <c r="A330" t="s">
        <v>1451</v>
      </c>
      <c r="B330" t="s">
        <v>27</v>
      </c>
      <c r="C330" t="s">
        <v>1421</v>
      </c>
      <c r="D330" t="s">
        <v>1451</v>
      </c>
      <c r="E330" t="s">
        <v>1451</v>
      </c>
      <c r="F330" t="s">
        <v>1453</v>
      </c>
      <c r="G330" s="47">
        <v>85627</v>
      </c>
      <c r="H330" t="s">
        <v>1452</v>
      </c>
      <c r="I330" t="s">
        <v>1454</v>
      </c>
      <c r="J330" t="s">
        <v>1455</v>
      </c>
      <c r="L330">
        <v>1</v>
      </c>
      <c r="M330" t="b">
        <v>1</v>
      </c>
      <c r="N330" t="str">
        <v>Gemeinde Grasbrunn</v>
      </c>
      <c r="P330">
        <v>82541</v>
      </c>
      <c r="Q330" t="s">
        <v>289</v>
      </c>
    </row>
    <row r="331" spans="1:17" x14ac:dyDescent="0.25">
      <c r="A331" t="s">
        <v>1456</v>
      </c>
      <c r="B331" t="s">
        <v>27</v>
      </c>
      <c r="C331" t="s">
        <v>1421</v>
      </c>
      <c r="D331" t="s">
        <v>1456</v>
      </c>
      <c r="E331" t="s">
        <v>1456</v>
      </c>
      <c r="F331" t="s">
        <v>96</v>
      </c>
      <c r="G331" s="47">
        <v>82025</v>
      </c>
      <c r="H331" t="s">
        <v>1457</v>
      </c>
      <c r="I331" t="s">
        <v>1458</v>
      </c>
      <c r="J331" t="s">
        <v>1459</v>
      </c>
      <c r="L331">
        <v>1</v>
      </c>
      <c r="M331" t="b">
        <v>1</v>
      </c>
      <c r="N331" t="str">
        <v>Gemeinde Grünwald</v>
      </c>
      <c r="P331">
        <v>83677</v>
      </c>
      <c r="Q331" t="s">
        <v>323</v>
      </c>
    </row>
    <row r="332" spans="1:17" x14ac:dyDescent="0.25">
      <c r="A332" t="s">
        <v>1460</v>
      </c>
      <c r="B332" t="s">
        <v>27</v>
      </c>
      <c r="C332" t="s">
        <v>1421</v>
      </c>
      <c r="D332" t="s">
        <v>1460</v>
      </c>
      <c r="E332" t="s">
        <v>1460</v>
      </c>
      <c r="F332" t="s">
        <v>40</v>
      </c>
      <c r="G332" s="47">
        <v>85530</v>
      </c>
      <c r="H332" t="s">
        <v>1461</v>
      </c>
      <c r="I332" t="s">
        <v>1462</v>
      </c>
      <c r="J332" t="s">
        <v>1463</v>
      </c>
      <c r="L332">
        <v>1</v>
      </c>
      <c r="M332" t="b">
        <v>1</v>
      </c>
      <c r="N332" t="str">
        <v>Gemeinde Haar</v>
      </c>
      <c r="P332">
        <v>83679</v>
      </c>
      <c r="Q332" t="s">
        <v>9097</v>
      </c>
    </row>
    <row r="333" spans="1:17" x14ac:dyDescent="0.25">
      <c r="A333" t="s">
        <v>1464</v>
      </c>
      <c r="B333" t="s">
        <v>27</v>
      </c>
      <c r="C333" t="s">
        <v>1421</v>
      </c>
      <c r="D333" t="s">
        <v>1464</v>
      </c>
      <c r="E333" t="s">
        <v>1464</v>
      </c>
      <c r="F333" t="s">
        <v>1466</v>
      </c>
      <c r="G333" s="47">
        <v>85635</v>
      </c>
      <c r="H333" t="s">
        <v>1465</v>
      </c>
      <c r="I333" t="s">
        <v>1467</v>
      </c>
      <c r="J333" t="s">
        <v>1468</v>
      </c>
      <c r="L333">
        <v>1</v>
      </c>
      <c r="M333" t="b">
        <v>1</v>
      </c>
      <c r="N333" t="str">
        <v>Gemeinde Höhenkirchen-Siegertsbrunn</v>
      </c>
      <c r="P333">
        <v>82431</v>
      </c>
      <c r="Q333" t="s">
        <v>9098</v>
      </c>
    </row>
    <row r="334" spans="1:17" x14ac:dyDescent="0.25">
      <c r="A334" t="s">
        <v>1469</v>
      </c>
      <c r="B334" t="s">
        <v>27</v>
      </c>
      <c r="C334" t="s">
        <v>1421</v>
      </c>
      <c r="D334" t="s">
        <v>1469</v>
      </c>
      <c r="E334" t="s">
        <v>1469</v>
      </c>
      <c r="F334" t="s">
        <v>1471</v>
      </c>
      <c r="G334" s="47">
        <v>85662</v>
      </c>
      <c r="H334" t="s">
        <v>1470</v>
      </c>
      <c r="I334" t="s">
        <v>1472</v>
      </c>
      <c r="J334" t="s">
        <v>1473</v>
      </c>
      <c r="L334">
        <v>1</v>
      </c>
      <c r="M334" t="b">
        <v>1</v>
      </c>
      <c r="N334" t="str">
        <v>Gemeinde Hohenbrunn</v>
      </c>
      <c r="P334">
        <v>83646</v>
      </c>
      <c r="Q334" t="s">
        <v>294</v>
      </c>
    </row>
    <row r="335" spans="1:17" x14ac:dyDescent="0.25">
      <c r="A335" t="s">
        <v>1474</v>
      </c>
      <c r="B335" t="s">
        <v>27</v>
      </c>
      <c r="C335" t="s">
        <v>1421</v>
      </c>
      <c r="D335" t="s">
        <v>1474</v>
      </c>
      <c r="E335" t="s">
        <v>1474</v>
      </c>
      <c r="F335" t="s">
        <v>1476</v>
      </c>
      <c r="G335" s="47">
        <v>85729</v>
      </c>
      <c r="H335" t="s">
        <v>1475</v>
      </c>
      <c r="I335" t="s">
        <v>1477</v>
      </c>
      <c r="J335" t="s">
        <v>1478</v>
      </c>
      <c r="L335">
        <v>1</v>
      </c>
      <c r="M335" t="b">
        <v>1</v>
      </c>
      <c r="N335" t="str">
        <v>Gemeinde Ismaning</v>
      </c>
      <c r="P335">
        <v>82515</v>
      </c>
      <c r="Q335" t="s">
        <v>9099</v>
      </c>
    </row>
    <row r="336" spans="1:17" x14ac:dyDescent="0.25">
      <c r="A336" t="s">
        <v>1479</v>
      </c>
      <c r="B336" t="s">
        <v>27</v>
      </c>
      <c r="C336" t="s">
        <v>1421</v>
      </c>
      <c r="D336" t="s">
        <v>1479</v>
      </c>
      <c r="E336" t="s">
        <v>1479</v>
      </c>
      <c r="F336" t="s">
        <v>1481</v>
      </c>
      <c r="G336" s="47">
        <v>85551</v>
      </c>
      <c r="H336" t="s">
        <v>1480</v>
      </c>
      <c r="I336" t="s">
        <v>1482</v>
      </c>
      <c r="J336" t="s">
        <v>1483</v>
      </c>
      <c r="L336">
        <v>1</v>
      </c>
      <c r="M336" t="b">
        <v>1</v>
      </c>
      <c r="N336" t="str">
        <v>Gemeinde Kirchheim b.München</v>
      </c>
      <c r="P336">
        <v>83707</v>
      </c>
      <c r="Q336" t="s">
        <v>1200</v>
      </c>
    </row>
    <row r="337" spans="1:17" x14ac:dyDescent="0.25">
      <c r="A337" t="s">
        <v>1484</v>
      </c>
      <c r="B337" t="s">
        <v>27</v>
      </c>
      <c r="C337" t="s">
        <v>1421</v>
      </c>
      <c r="D337" t="s">
        <v>1484</v>
      </c>
      <c r="E337" t="s">
        <v>1484</v>
      </c>
      <c r="F337" t="s">
        <v>1486</v>
      </c>
      <c r="G337" s="47">
        <v>82061</v>
      </c>
      <c r="H337" t="s">
        <v>1485</v>
      </c>
      <c r="I337" t="s">
        <v>1487</v>
      </c>
      <c r="J337" t="s">
        <v>1488</v>
      </c>
      <c r="L337">
        <v>1</v>
      </c>
      <c r="M337" t="b">
        <v>1</v>
      </c>
      <c r="N337" t="str">
        <v>Gemeinde Neuried</v>
      </c>
      <c r="P337">
        <v>83735</v>
      </c>
      <c r="Q337" t="s">
        <v>1205</v>
      </c>
    </row>
    <row r="338" spans="1:17" x14ac:dyDescent="0.25">
      <c r="A338" t="s">
        <v>1489</v>
      </c>
      <c r="B338" t="s">
        <v>27</v>
      </c>
      <c r="C338" t="s">
        <v>1421</v>
      </c>
      <c r="D338" t="s">
        <v>1489</v>
      </c>
      <c r="E338" t="s">
        <v>1489</v>
      </c>
      <c r="F338" t="s">
        <v>1491</v>
      </c>
      <c r="G338" s="47">
        <v>82035</v>
      </c>
      <c r="H338" t="s">
        <v>1490</v>
      </c>
      <c r="I338" t="s">
        <v>1492</v>
      </c>
      <c r="J338" t="s">
        <v>1493</v>
      </c>
      <c r="L338">
        <v>1</v>
      </c>
      <c r="M338" t="b">
        <v>1</v>
      </c>
      <c r="N338" t="str">
        <v>Gemeinde Oberhaching</v>
      </c>
      <c r="P338">
        <v>83730</v>
      </c>
      <c r="Q338" t="s">
        <v>1210</v>
      </c>
    </row>
    <row r="339" spans="1:17" x14ac:dyDescent="0.25">
      <c r="A339" t="s">
        <v>1494</v>
      </c>
      <c r="B339" t="s">
        <v>27</v>
      </c>
      <c r="C339" t="s">
        <v>1421</v>
      </c>
      <c r="D339" t="s">
        <v>1494</v>
      </c>
      <c r="E339" t="s">
        <v>1494</v>
      </c>
      <c r="F339" t="s">
        <v>1476</v>
      </c>
      <c r="G339" s="47">
        <v>85758</v>
      </c>
      <c r="H339" t="s">
        <v>1495</v>
      </c>
      <c r="I339" t="s">
        <v>1496</v>
      </c>
      <c r="J339" t="s">
        <v>1497</v>
      </c>
      <c r="L339">
        <v>1</v>
      </c>
      <c r="M339" t="b">
        <v>1</v>
      </c>
      <c r="N339" t="str">
        <v>Gemeinde Oberschleißheim</v>
      </c>
      <c r="P339">
        <v>83703</v>
      </c>
      <c r="Q339" t="s">
        <v>1215</v>
      </c>
    </row>
    <row r="340" spans="1:17" x14ac:dyDescent="0.25">
      <c r="A340" t="s">
        <v>1498</v>
      </c>
      <c r="B340" t="s">
        <v>27</v>
      </c>
      <c r="C340" t="s">
        <v>1421</v>
      </c>
      <c r="D340" t="s">
        <v>1498</v>
      </c>
      <c r="E340" t="s">
        <v>1498</v>
      </c>
      <c r="F340" t="s">
        <v>1500</v>
      </c>
      <c r="G340" s="47">
        <v>85502</v>
      </c>
      <c r="H340" t="s">
        <v>1499</v>
      </c>
      <c r="I340" t="s">
        <v>1501</v>
      </c>
      <c r="J340" t="s">
        <v>1502</v>
      </c>
      <c r="L340">
        <v>1</v>
      </c>
      <c r="M340" t="b">
        <v>1</v>
      </c>
      <c r="N340" t="str">
        <v>Gemeinde Ottobrunn</v>
      </c>
      <c r="P340">
        <v>83734</v>
      </c>
      <c r="Q340" t="s">
        <v>1220</v>
      </c>
    </row>
    <row r="341" spans="1:17" x14ac:dyDescent="0.25">
      <c r="A341" t="s">
        <v>1503</v>
      </c>
      <c r="B341" t="s">
        <v>27</v>
      </c>
      <c r="C341" t="s">
        <v>1421</v>
      </c>
      <c r="D341" t="s">
        <v>1503</v>
      </c>
      <c r="E341" t="s">
        <v>1503</v>
      </c>
      <c r="F341" t="s">
        <v>1505</v>
      </c>
      <c r="G341" s="47">
        <v>85653</v>
      </c>
      <c r="H341" t="s">
        <v>1504</v>
      </c>
      <c r="I341" t="s">
        <v>1506</v>
      </c>
      <c r="J341" t="s">
        <v>1507</v>
      </c>
      <c r="L341">
        <v>1</v>
      </c>
      <c r="M341" t="b">
        <v>1</v>
      </c>
      <c r="N341" t="str">
        <v>Gemeinde Aying</v>
      </c>
      <c r="P341">
        <v>83607</v>
      </c>
      <c r="Q341" t="s">
        <v>9100</v>
      </c>
    </row>
    <row r="342" spans="1:17" x14ac:dyDescent="0.25">
      <c r="A342" t="s">
        <v>1508</v>
      </c>
      <c r="B342" t="s">
        <v>27</v>
      </c>
      <c r="C342" t="s">
        <v>1421</v>
      </c>
      <c r="D342" t="s">
        <v>1508</v>
      </c>
      <c r="E342" t="s">
        <v>1508</v>
      </c>
      <c r="F342" t="s">
        <v>1510</v>
      </c>
      <c r="G342" s="47">
        <v>82145</v>
      </c>
      <c r="H342" t="s">
        <v>1509</v>
      </c>
      <c r="I342" t="s">
        <v>1511</v>
      </c>
      <c r="J342" t="s">
        <v>1512</v>
      </c>
      <c r="L342">
        <v>1</v>
      </c>
      <c r="M342" t="b">
        <v>1</v>
      </c>
      <c r="N342" t="str">
        <v>Gemeinde Planegg</v>
      </c>
      <c r="P342">
        <v>83737</v>
      </c>
      <c r="Q342" t="s">
        <v>1229</v>
      </c>
    </row>
    <row r="343" spans="1:17" x14ac:dyDescent="0.25">
      <c r="A343" t="s">
        <v>1513</v>
      </c>
      <c r="B343" t="s">
        <v>27</v>
      </c>
      <c r="C343" t="s">
        <v>1421</v>
      </c>
      <c r="D343" t="s">
        <v>1513</v>
      </c>
      <c r="E343" t="s">
        <v>1513</v>
      </c>
      <c r="F343" t="s">
        <v>1515</v>
      </c>
      <c r="G343" s="47">
        <v>82043</v>
      </c>
      <c r="H343" t="s">
        <v>1514</v>
      </c>
      <c r="I343" t="s">
        <v>1516</v>
      </c>
      <c r="J343" t="s">
        <v>1517</v>
      </c>
      <c r="L343">
        <v>1</v>
      </c>
      <c r="M343" t="b">
        <v>1</v>
      </c>
      <c r="N343" t="str">
        <v>Gemeinde Pullach i.Isartal</v>
      </c>
      <c r="P343">
        <v>83708</v>
      </c>
      <c r="Q343" t="s">
        <v>1233</v>
      </c>
    </row>
    <row r="344" spans="1:17" x14ac:dyDescent="0.25">
      <c r="A344" t="s">
        <v>1518</v>
      </c>
      <c r="B344" t="s">
        <v>27</v>
      </c>
      <c r="C344" t="s">
        <v>1421</v>
      </c>
      <c r="D344" t="s">
        <v>1518</v>
      </c>
      <c r="E344" t="s">
        <v>1518</v>
      </c>
      <c r="F344" t="s">
        <v>440</v>
      </c>
      <c r="G344" s="47">
        <v>85640</v>
      </c>
      <c r="H344" t="s">
        <v>1519</v>
      </c>
      <c r="I344" t="s">
        <v>1520</v>
      </c>
      <c r="J344" t="s">
        <v>1521</v>
      </c>
      <c r="L344">
        <v>1</v>
      </c>
      <c r="M344" t="b">
        <v>1</v>
      </c>
      <c r="N344" t="str">
        <v>Gemeinde Putzbrunn</v>
      </c>
      <c r="P344">
        <v>83714</v>
      </c>
      <c r="Q344" t="s">
        <v>9101</v>
      </c>
    </row>
    <row r="345" spans="1:17" x14ac:dyDescent="0.25">
      <c r="A345" t="s">
        <v>1522</v>
      </c>
      <c r="B345" t="s">
        <v>27</v>
      </c>
      <c r="C345" t="s">
        <v>1421</v>
      </c>
      <c r="D345" t="s">
        <v>1522</v>
      </c>
      <c r="E345" t="s">
        <v>1522</v>
      </c>
      <c r="F345" t="s">
        <v>479</v>
      </c>
      <c r="G345" s="47">
        <v>82054</v>
      </c>
      <c r="H345" t="s">
        <v>1523</v>
      </c>
      <c r="I345" t="s">
        <v>1524</v>
      </c>
      <c r="J345" t="s">
        <v>1525</v>
      </c>
      <c r="L345">
        <v>1</v>
      </c>
      <c r="M345" t="b">
        <v>1</v>
      </c>
      <c r="N345" t="str">
        <v>Gemeinde Sauerlach</v>
      </c>
      <c r="P345">
        <v>83624</v>
      </c>
      <c r="Q345" t="s">
        <v>1243</v>
      </c>
    </row>
    <row r="346" spans="1:17" x14ac:dyDescent="0.25">
      <c r="A346" t="s">
        <v>1526</v>
      </c>
      <c r="B346" t="s">
        <v>27</v>
      </c>
      <c r="C346" t="s">
        <v>1421</v>
      </c>
      <c r="D346" t="s">
        <v>1526</v>
      </c>
      <c r="E346" t="s">
        <v>1526</v>
      </c>
      <c r="F346" t="s">
        <v>1528</v>
      </c>
      <c r="G346" s="47">
        <v>82069</v>
      </c>
      <c r="H346" t="s">
        <v>1527</v>
      </c>
      <c r="I346" t="s">
        <v>1529</v>
      </c>
      <c r="J346" t="s">
        <v>1530</v>
      </c>
      <c r="L346">
        <v>1</v>
      </c>
      <c r="M346" t="b">
        <v>1</v>
      </c>
      <c r="N346" t="str">
        <v>Gemeinde Schäftlarn</v>
      </c>
      <c r="P346">
        <v>83700</v>
      </c>
      <c r="Q346" t="s">
        <v>1248</v>
      </c>
    </row>
    <row r="347" spans="1:17" x14ac:dyDescent="0.25">
      <c r="A347" t="s">
        <v>1531</v>
      </c>
      <c r="B347" t="s">
        <v>27</v>
      </c>
      <c r="C347" t="s">
        <v>1421</v>
      </c>
      <c r="D347" t="s">
        <v>1531</v>
      </c>
      <c r="E347" t="s">
        <v>1531</v>
      </c>
      <c r="F347" t="s">
        <v>1533</v>
      </c>
      <c r="G347" s="47">
        <v>82062</v>
      </c>
      <c r="H347" t="s">
        <v>1532</v>
      </c>
      <c r="I347" t="s">
        <v>1534</v>
      </c>
      <c r="J347" t="s">
        <v>1535</v>
      </c>
      <c r="L347">
        <v>1</v>
      </c>
      <c r="M347" t="b">
        <v>1</v>
      </c>
      <c r="N347" t="str">
        <v>Gemeinde Straßlach-Dingharting</v>
      </c>
      <c r="P347">
        <v>83727</v>
      </c>
      <c r="Q347" t="s">
        <v>9102</v>
      </c>
    </row>
    <row r="348" spans="1:17" x14ac:dyDescent="0.25">
      <c r="A348" t="s">
        <v>1362</v>
      </c>
      <c r="B348" t="s">
        <v>27</v>
      </c>
      <c r="C348" t="s">
        <v>1421</v>
      </c>
      <c r="D348" t="s">
        <v>1362</v>
      </c>
      <c r="E348" t="s">
        <v>1362</v>
      </c>
      <c r="F348" t="s">
        <v>1087</v>
      </c>
      <c r="G348" s="47">
        <v>82018</v>
      </c>
      <c r="H348" t="s">
        <v>1363</v>
      </c>
      <c r="I348" t="s">
        <v>1536</v>
      </c>
      <c r="J348" t="s">
        <v>1537</v>
      </c>
      <c r="L348">
        <v>1</v>
      </c>
      <c r="M348" t="b">
        <v>1</v>
      </c>
      <c r="N348" t="str">
        <v>Gemeinde Taufkirchen</v>
      </c>
      <c r="P348">
        <v>83684</v>
      </c>
      <c r="Q348" t="s">
        <v>9103</v>
      </c>
    </row>
    <row r="349" spans="1:17" x14ac:dyDescent="0.25">
      <c r="A349" t="s">
        <v>1538</v>
      </c>
      <c r="B349" t="s">
        <v>27</v>
      </c>
      <c r="C349" t="s">
        <v>1421</v>
      </c>
      <c r="D349" t="s">
        <v>1538</v>
      </c>
      <c r="E349" t="s">
        <v>1538</v>
      </c>
      <c r="F349" t="s">
        <v>1540</v>
      </c>
      <c r="G349" s="47">
        <v>85571</v>
      </c>
      <c r="H349" t="s">
        <v>1539</v>
      </c>
      <c r="I349" t="s">
        <v>1541</v>
      </c>
      <c r="J349" t="s">
        <v>1542</v>
      </c>
      <c r="L349">
        <v>1</v>
      </c>
      <c r="M349" t="b">
        <v>1</v>
      </c>
      <c r="N349" t="str">
        <v>Gemeinde Neubiberg</v>
      </c>
      <c r="P349">
        <v>83626</v>
      </c>
      <c r="Q349" t="s">
        <v>1263</v>
      </c>
    </row>
    <row r="350" spans="1:17" x14ac:dyDescent="0.25">
      <c r="A350" t="s">
        <v>1543</v>
      </c>
      <c r="B350" t="s">
        <v>27</v>
      </c>
      <c r="C350" t="s">
        <v>1421</v>
      </c>
      <c r="D350" t="s">
        <v>1543</v>
      </c>
      <c r="E350" t="s">
        <v>1543</v>
      </c>
      <c r="F350" t="s">
        <v>1545</v>
      </c>
      <c r="G350" s="47">
        <v>85766</v>
      </c>
      <c r="H350" t="s">
        <v>1544</v>
      </c>
      <c r="I350" t="s">
        <v>1546</v>
      </c>
      <c r="J350" t="s">
        <v>1547</v>
      </c>
      <c r="L350">
        <v>1</v>
      </c>
      <c r="M350" t="b">
        <v>1</v>
      </c>
      <c r="N350" t="str">
        <v>Gemeinde Unterföhring</v>
      </c>
      <c r="P350">
        <v>83666</v>
      </c>
      <c r="Q350" t="s">
        <v>1268</v>
      </c>
    </row>
    <row r="351" spans="1:17" x14ac:dyDescent="0.25">
      <c r="A351" t="s">
        <v>1548</v>
      </c>
      <c r="B351" t="s">
        <v>27</v>
      </c>
      <c r="C351" t="s">
        <v>1421</v>
      </c>
      <c r="D351" t="s">
        <v>1548</v>
      </c>
      <c r="E351" t="s">
        <v>1548</v>
      </c>
      <c r="F351" t="s">
        <v>50</v>
      </c>
      <c r="G351" s="47">
        <v>82002</v>
      </c>
      <c r="H351" t="s">
        <v>1549</v>
      </c>
      <c r="I351" t="s">
        <v>1550</v>
      </c>
      <c r="J351" t="s">
        <v>1551</v>
      </c>
      <c r="L351">
        <v>1</v>
      </c>
      <c r="M351" t="b">
        <v>1</v>
      </c>
      <c r="N351" t="str">
        <v>Gemeinde Unterhaching</v>
      </c>
      <c r="P351">
        <v>83627</v>
      </c>
      <c r="Q351" t="s">
        <v>1273</v>
      </c>
    </row>
    <row r="352" spans="1:17" x14ac:dyDescent="0.25">
      <c r="A352" t="s">
        <v>1552</v>
      </c>
      <c r="B352" t="s">
        <v>27</v>
      </c>
      <c r="C352" t="s">
        <v>1421</v>
      </c>
      <c r="D352" t="s">
        <v>1552</v>
      </c>
      <c r="E352" t="s">
        <v>1552</v>
      </c>
      <c r="F352" t="s">
        <v>364</v>
      </c>
      <c r="G352" s="47">
        <v>85702</v>
      </c>
      <c r="H352" t="s">
        <v>1553</v>
      </c>
      <c r="I352" t="s">
        <v>1554</v>
      </c>
      <c r="J352" t="s">
        <v>1555</v>
      </c>
      <c r="L352">
        <v>1</v>
      </c>
      <c r="M352" t="b">
        <v>1</v>
      </c>
      <c r="N352" t="str">
        <v>Stadt Unterschleißheim</v>
      </c>
      <c r="P352">
        <v>83629</v>
      </c>
      <c r="Q352" t="s">
        <v>1278</v>
      </c>
    </row>
    <row r="353" spans="1:17" x14ac:dyDescent="0.25">
      <c r="A353" t="s">
        <v>1557</v>
      </c>
      <c r="B353" t="s">
        <v>27</v>
      </c>
      <c r="C353" t="s">
        <v>1556</v>
      </c>
      <c r="D353" t="s">
        <v>1557</v>
      </c>
      <c r="E353" t="s">
        <v>1557</v>
      </c>
      <c r="F353" t="s">
        <v>1559</v>
      </c>
      <c r="G353" s="47">
        <v>86561</v>
      </c>
      <c r="H353" t="s">
        <v>1558</v>
      </c>
      <c r="I353" t="s">
        <v>1560</v>
      </c>
      <c r="J353" t="s">
        <v>1561</v>
      </c>
      <c r="L353">
        <v>1</v>
      </c>
      <c r="M353" t="b">
        <v>1</v>
      </c>
      <c r="N353" t="str">
        <v>Gemeinde Aresing</v>
      </c>
      <c r="P353">
        <v>82110</v>
      </c>
      <c r="Q353" t="s">
        <v>9104</v>
      </c>
    </row>
    <row r="354" spans="1:17" x14ac:dyDescent="0.25">
      <c r="A354" t="s">
        <v>1562</v>
      </c>
      <c r="B354" t="s">
        <v>27</v>
      </c>
      <c r="C354" t="s">
        <v>1556</v>
      </c>
      <c r="D354" t="s">
        <v>1562</v>
      </c>
      <c r="E354" t="s">
        <v>1562</v>
      </c>
      <c r="F354" t="s">
        <v>1563</v>
      </c>
      <c r="G354" s="47">
        <v>86666</v>
      </c>
      <c r="H354" t="s">
        <v>1564</v>
      </c>
      <c r="I354" t="s">
        <v>1565</v>
      </c>
      <c r="J354" t="s">
        <v>1566</v>
      </c>
      <c r="L354">
        <v>1</v>
      </c>
      <c r="M354" t="b">
        <v>1</v>
      </c>
      <c r="N354" t="str">
        <v>Markt Burgheim</v>
      </c>
      <c r="P354">
        <v>86974</v>
      </c>
      <c r="Q354" t="s">
        <v>9105</v>
      </c>
    </row>
    <row r="355" spans="1:17" x14ac:dyDescent="0.25">
      <c r="A355" t="s">
        <v>1567</v>
      </c>
      <c r="B355" t="s">
        <v>27</v>
      </c>
      <c r="C355" t="s">
        <v>1556</v>
      </c>
      <c r="D355" t="s">
        <v>1567</v>
      </c>
      <c r="E355" t="s">
        <v>1567</v>
      </c>
      <c r="F355" t="s">
        <v>1569</v>
      </c>
      <c r="G355" s="47">
        <v>86676</v>
      </c>
      <c r="H355" t="s">
        <v>1568</v>
      </c>
      <c r="I355" t="s">
        <v>1570</v>
      </c>
      <c r="J355" t="s">
        <v>1571</v>
      </c>
      <c r="L355">
        <v>1</v>
      </c>
      <c r="M355" t="b">
        <v>1</v>
      </c>
      <c r="N355" t="str">
        <v>Gemeinde Ehekirchen</v>
      </c>
      <c r="P355">
        <v>86920</v>
      </c>
      <c r="Q355" t="s">
        <v>1068</v>
      </c>
    </row>
    <row r="356" spans="1:17" x14ac:dyDescent="0.25">
      <c r="A356" t="s">
        <v>1572</v>
      </c>
      <c r="B356" t="s">
        <v>27</v>
      </c>
      <c r="C356" t="s">
        <v>1556</v>
      </c>
      <c r="D356" t="s">
        <v>1572</v>
      </c>
      <c r="E356" t="s">
        <v>1572</v>
      </c>
      <c r="F356" t="s">
        <v>1574</v>
      </c>
      <c r="G356" s="47">
        <v>86668</v>
      </c>
      <c r="H356" t="s">
        <v>1573</v>
      </c>
      <c r="I356" t="s">
        <v>1575</v>
      </c>
      <c r="J356" t="s">
        <v>1576</v>
      </c>
      <c r="L356">
        <v>1</v>
      </c>
      <c r="M356" t="b">
        <v>1</v>
      </c>
      <c r="N356" t="str">
        <v>Gemeinde Karlshuld</v>
      </c>
      <c r="P356">
        <v>86911</v>
      </c>
      <c r="Q356" t="s">
        <v>9106</v>
      </c>
    </row>
    <row r="357" spans="1:17" x14ac:dyDescent="0.25">
      <c r="A357" t="s">
        <v>1577</v>
      </c>
      <c r="B357" t="s">
        <v>27</v>
      </c>
      <c r="C357" t="s">
        <v>1556</v>
      </c>
      <c r="D357" t="s">
        <v>1577</v>
      </c>
      <c r="E357" t="s">
        <v>1577</v>
      </c>
      <c r="F357" t="s">
        <v>1579</v>
      </c>
      <c r="G357" s="47">
        <v>85123</v>
      </c>
      <c r="H357" t="s">
        <v>1578</v>
      </c>
      <c r="I357" t="s">
        <v>1580</v>
      </c>
      <c r="J357" t="s">
        <v>1581</v>
      </c>
      <c r="L357">
        <v>1</v>
      </c>
      <c r="M357" t="b">
        <v>1</v>
      </c>
      <c r="N357" t="str">
        <v>Gemeinde Karlskron</v>
      </c>
      <c r="P357">
        <v>82279</v>
      </c>
      <c r="Q357" t="s">
        <v>9107</v>
      </c>
    </row>
    <row r="358" spans="1:17" x14ac:dyDescent="0.25">
      <c r="A358" t="s">
        <v>1582</v>
      </c>
      <c r="B358" t="s">
        <v>27</v>
      </c>
      <c r="C358" t="s">
        <v>1556</v>
      </c>
      <c r="D358" t="s">
        <v>1582</v>
      </c>
      <c r="E358" t="s">
        <v>1582</v>
      </c>
      <c r="F358" t="s">
        <v>1583</v>
      </c>
      <c r="G358" s="47">
        <v>86622</v>
      </c>
      <c r="H358" t="s">
        <v>1584</v>
      </c>
      <c r="I358" t="s">
        <v>1585</v>
      </c>
      <c r="J358" t="s">
        <v>1586</v>
      </c>
      <c r="L358">
        <v>1</v>
      </c>
      <c r="M358" t="b">
        <v>1</v>
      </c>
      <c r="N358" t="str">
        <v>Große Kreisstadt Neuburg a.d.Donau</v>
      </c>
      <c r="P358">
        <v>86492</v>
      </c>
      <c r="Q358" t="s">
        <v>1077</v>
      </c>
    </row>
    <row r="359" spans="1:17" x14ac:dyDescent="0.25">
      <c r="A359" t="s">
        <v>1587</v>
      </c>
      <c r="B359" t="s">
        <v>27</v>
      </c>
      <c r="C359" t="s">
        <v>1556</v>
      </c>
      <c r="D359" t="s">
        <v>1587</v>
      </c>
      <c r="E359" t="s">
        <v>1587</v>
      </c>
      <c r="F359" t="s">
        <v>1290</v>
      </c>
      <c r="G359" s="47">
        <v>86697</v>
      </c>
      <c r="H359" t="s">
        <v>1588</v>
      </c>
      <c r="I359" t="s">
        <v>1589</v>
      </c>
      <c r="J359" t="s">
        <v>1590</v>
      </c>
      <c r="L359">
        <v>1</v>
      </c>
      <c r="M359" t="b">
        <v>1</v>
      </c>
      <c r="N359" t="str">
        <v>Gemeinde Oberhausen</v>
      </c>
      <c r="P359">
        <v>86949</v>
      </c>
      <c r="Q359" t="s">
        <v>9108</v>
      </c>
    </row>
    <row r="360" spans="1:17" x14ac:dyDescent="0.25">
      <c r="A360" t="s">
        <v>1591</v>
      </c>
      <c r="B360" t="s">
        <v>27</v>
      </c>
      <c r="C360" t="s">
        <v>1556</v>
      </c>
      <c r="D360" t="s">
        <v>1591</v>
      </c>
      <c r="E360" t="s">
        <v>1591</v>
      </c>
      <c r="F360" t="s">
        <v>1592</v>
      </c>
      <c r="G360" s="47">
        <v>86643</v>
      </c>
      <c r="H360" t="s">
        <v>1593</v>
      </c>
      <c r="I360" t="s">
        <v>1594</v>
      </c>
      <c r="J360" t="s">
        <v>1595</v>
      </c>
      <c r="L360">
        <v>1</v>
      </c>
      <c r="M360" t="b">
        <v>1</v>
      </c>
      <c r="N360" t="str">
        <v>Markt Rennertshofen</v>
      </c>
      <c r="P360">
        <v>86923</v>
      </c>
      <c r="Q360" t="s">
        <v>9109</v>
      </c>
    </row>
    <row r="361" spans="1:17" x14ac:dyDescent="0.25">
      <c r="A361" t="s">
        <v>1596</v>
      </c>
      <c r="B361" t="s">
        <v>27</v>
      </c>
      <c r="C361" t="s">
        <v>1556</v>
      </c>
      <c r="D361" t="s">
        <v>1596</v>
      </c>
      <c r="E361" t="s">
        <v>1596</v>
      </c>
      <c r="F361" t="s">
        <v>820</v>
      </c>
      <c r="G361" s="47">
        <v>86523</v>
      </c>
      <c r="H361" t="s">
        <v>1597</v>
      </c>
      <c r="I361" t="s">
        <v>1598</v>
      </c>
      <c r="J361" t="s">
        <v>1599</v>
      </c>
      <c r="L361">
        <v>1</v>
      </c>
      <c r="M361" t="b">
        <v>1</v>
      </c>
      <c r="N361" t="str">
        <v>Stadt Schrobenhausen</v>
      </c>
      <c r="P361">
        <v>86925</v>
      </c>
      <c r="Q361" t="s">
        <v>1112</v>
      </c>
    </row>
    <row r="362" spans="1:17" x14ac:dyDescent="0.25">
      <c r="A362" t="s">
        <v>1600</v>
      </c>
      <c r="B362" t="s">
        <v>27</v>
      </c>
      <c r="C362" t="s">
        <v>1556</v>
      </c>
      <c r="D362" t="s">
        <v>1600</v>
      </c>
      <c r="E362" t="s">
        <v>1600</v>
      </c>
      <c r="F362" t="s">
        <v>1602</v>
      </c>
      <c r="G362" s="47">
        <v>86669</v>
      </c>
      <c r="H362" t="s">
        <v>1601</v>
      </c>
      <c r="I362" t="s">
        <v>1603</v>
      </c>
      <c r="J362" t="s">
        <v>1604</v>
      </c>
      <c r="L362">
        <v>1</v>
      </c>
      <c r="M362" t="b">
        <v>1</v>
      </c>
      <c r="N362" t="str">
        <v>Gemeinde Königsmoos</v>
      </c>
      <c r="P362">
        <v>82269</v>
      </c>
      <c r="Q362" t="s">
        <v>1082</v>
      </c>
    </row>
    <row r="363" spans="1:17" x14ac:dyDescent="0.25">
      <c r="A363" t="s">
        <v>1605</v>
      </c>
      <c r="B363" t="s">
        <v>27</v>
      </c>
      <c r="C363" t="s">
        <v>1556</v>
      </c>
      <c r="D363" t="s">
        <v>1605</v>
      </c>
      <c r="E363" t="s">
        <v>1605</v>
      </c>
      <c r="F363" t="s">
        <v>1607</v>
      </c>
      <c r="G363" s="47">
        <v>86706</v>
      </c>
      <c r="H363" t="s">
        <v>1606</v>
      </c>
      <c r="I363" t="s">
        <v>1608</v>
      </c>
      <c r="J363" t="s">
        <v>1609</v>
      </c>
      <c r="L363">
        <v>1</v>
      </c>
      <c r="M363" t="b">
        <v>1</v>
      </c>
      <c r="N363" t="str">
        <v>Gemeinde Weichering</v>
      </c>
      <c r="P363">
        <v>86926</v>
      </c>
      <c r="Q363" t="s">
        <v>9110</v>
      </c>
    </row>
    <row r="364" spans="1:17" x14ac:dyDescent="0.25">
      <c r="A364" t="s">
        <v>1610</v>
      </c>
      <c r="B364" t="s">
        <v>27</v>
      </c>
      <c r="C364" t="s">
        <v>1556</v>
      </c>
      <c r="D364" t="s">
        <v>1610</v>
      </c>
      <c r="E364" t="s">
        <v>1611</v>
      </c>
      <c r="F364" t="s">
        <v>1612</v>
      </c>
      <c r="G364" s="47">
        <v>86633</v>
      </c>
      <c r="H364" t="s">
        <v>1584</v>
      </c>
      <c r="I364" t="s">
        <v>1613</v>
      </c>
      <c r="J364" t="s">
        <v>1614</v>
      </c>
      <c r="L364">
        <v>1</v>
      </c>
      <c r="M364" t="b">
        <v>1</v>
      </c>
      <c r="N364" t="str">
        <v>Gemeinde Bergheim</v>
      </c>
      <c r="P364">
        <v>86928</v>
      </c>
      <c r="Q364" t="s">
        <v>9111</v>
      </c>
    </row>
    <row r="365" spans="1:17" x14ac:dyDescent="0.25">
      <c r="A365" t="s">
        <v>1615</v>
      </c>
      <c r="B365" t="s">
        <v>27</v>
      </c>
      <c r="C365" t="s">
        <v>1556</v>
      </c>
      <c r="D365" t="s">
        <v>1615</v>
      </c>
      <c r="E365" t="s">
        <v>1611</v>
      </c>
      <c r="F365" t="s">
        <v>1612</v>
      </c>
      <c r="G365" s="47">
        <v>86633</v>
      </c>
      <c r="H365" t="s">
        <v>1584</v>
      </c>
      <c r="I365" t="s">
        <v>1616</v>
      </c>
      <c r="J365" t="s">
        <v>1617</v>
      </c>
      <c r="L365">
        <v>1</v>
      </c>
      <c r="M365" t="b">
        <v>1</v>
      </c>
      <c r="N365" t="str">
        <v>Gemeinde Rohrenfels</v>
      </c>
      <c r="P365">
        <v>86857</v>
      </c>
      <c r="Q365" t="s">
        <v>9112</v>
      </c>
    </row>
    <row r="366" spans="1:17" x14ac:dyDescent="0.25">
      <c r="A366" t="s">
        <v>1618</v>
      </c>
      <c r="B366" t="s">
        <v>27</v>
      </c>
      <c r="C366" t="s">
        <v>1556</v>
      </c>
      <c r="D366" t="s">
        <v>1618</v>
      </c>
      <c r="E366" t="s">
        <v>1619</v>
      </c>
      <c r="F366" t="s">
        <v>1620</v>
      </c>
      <c r="G366" s="47">
        <v>86529</v>
      </c>
      <c r="H366" t="s">
        <v>1597</v>
      </c>
      <c r="I366" t="s">
        <v>1621</v>
      </c>
      <c r="J366" t="s">
        <v>1622</v>
      </c>
      <c r="L366">
        <v>1</v>
      </c>
      <c r="M366" t="b">
        <v>1</v>
      </c>
      <c r="N366" t="str">
        <v>Gemeinde Berg im Gau</v>
      </c>
      <c r="P366">
        <v>86859</v>
      </c>
      <c r="Q366" t="s">
        <v>1122</v>
      </c>
    </row>
    <row r="367" spans="1:17" x14ac:dyDescent="0.25">
      <c r="A367" t="s">
        <v>1623</v>
      </c>
      <c r="B367" t="s">
        <v>27</v>
      </c>
      <c r="C367" t="s">
        <v>1556</v>
      </c>
      <c r="D367" t="s">
        <v>1623</v>
      </c>
      <c r="E367" t="s">
        <v>1619</v>
      </c>
      <c r="F367" t="s">
        <v>1620</v>
      </c>
      <c r="G367" s="47">
        <v>86529</v>
      </c>
      <c r="H367" t="s">
        <v>1597</v>
      </c>
      <c r="I367" t="s">
        <v>1624</v>
      </c>
      <c r="J367" t="s">
        <v>1625</v>
      </c>
      <c r="L367">
        <v>1</v>
      </c>
      <c r="M367" t="b">
        <v>1</v>
      </c>
      <c r="N367" t="str">
        <v>Gemeinde Brunnen</v>
      </c>
      <c r="P367">
        <v>86916</v>
      </c>
      <c r="Q367" t="s">
        <v>9113</v>
      </c>
    </row>
    <row r="368" spans="1:17" x14ac:dyDescent="0.25">
      <c r="A368" t="s">
        <v>1626</v>
      </c>
      <c r="B368" t="s">
        <v>27</v>
      </c>
      <c r="C368" t="s">
        <v>1556</v>
      </c>
      <c r="D368" t="s">
        <v>1626</v>
      </c>
      <c r="E368" t="s">
        <v>1619</v>
      </c>
      <c r="F368" t="s">
        <v>1620</v>
      </c>
      <c r="G368" s="47">
        <v>86529</v>
      </c>
      <c r="H368" t="s">
        <v>1597</v>
      </c>
      <c r="I368" t="s">
        <v>1627</v>
      </c>
      <c r="J368" t="s">
        <v>1628</v>
      </c>
      <c r="L368">
        <v>1</v>
      </c>
      <c r="M368" t="b">
        <v>1</v>
      </c>
      <c r="N368" t="str">
        <v>Gemeinde Gachenbach</v>
      </c>
      <c r="P368">
        <v>86981</v>
      </c>
      <c r="Q368" t="s">
        <v>9114</v>
      </c>
    </row>
    <row r="369" spans="1:17" x14ac:dyDescent="0.25">
      <c r="A369" t="s">
        <v>1629</v>
      </c>
      <c r="B369" t="s">
        <v>27</v>
      </c>
      <c r="C369" t="s">
        <v>1556</v>
      </c>
      <c r="D369" t="s">
        <v>1629</v>
      </c>
      <c r="E369" t="s">
        <v>1619</v>
      </c>
      <c r="F369" t="s">
        <v>1620</v>
      </c>
      <c r="G369" s="47">
        <v>86529</v>
      </c>
      <c r="H369" t="s">
        <v>1597</v>
      </c>
      <c r="I369" t="s">
        <v>1630</v>
      </c>
      <c r="J369" t="s">
        <v>1631</v>
      </c>
      <c r="L369">
        <v>1</v>
      </c>
      <c r="M369" t="b">
        <v>1</v>
      </c>
      <c r="N369" t="str">
        <v>Gemeinde Langenmosen</v>
      </c>
      <c r="P369">
        <v>86886</v>
      </c>
      <c r="Q369" t="s">
        <v>9115</v>
      </c>
    </row>
    <row r="370" spans="1:17" x14ac:dyDescent="0.25">
      <c r="A370" t="s">
        <v>1632</v>
      </c>
      <c r="B370" t="s">
        <v>27</v>
      </c>
      <c r="C370" t="s">
        <v>1556</v>
      </c>
      <c r="D370" t="s">
        <v>1632</v>
      </c>
      <c r="E370" t="s">
        <v>1619</v>
      </c>
      <c r="F370" t="s">
        <v>1620</v>
      </c>
      <c r="G370" s="47">
        <v>86529</v>
      </c>
      <c r="H370" t="s">
        <v>1597</v>
      </c>
      <c r="I370" t="s">
        <v>1633</v>
      </c>
      <c r="J370" t="s">
        <v>1634</v>
      </c>
      <c r="L370">
        <v>1</v>
      </c>
      <c r="M370" t="b">
        <v>1</v>
      </c>
      <c r="N370" t="str">
        <v>Gemeinde Waidhofen</v>
      </c>
      <c r="P370">
        <v>86836</v>
      </c>
      <c r="Q370" t="s">
        <v>9116</v>
      </c>
    </row>
    <row r="371" spans="1:17" x14ac:dyDescent="0.25">
      <c r="A371" t="s">
        <v>1636</v>
      </c>
      <c r="B371" t="s">
        <v>27</v>
      </c>
      <c r="C371" t="s">
        <v>1635</v>
      </c>
      <c r="D371" t="s">
        <v>1636</v>
      </c>
      <c r="E371" t="s">
        <v>1636</v>
      </c>
      <c r="F371" t="s">
        <v>1638</v>
      </c>
      <c r="G371" s="47">
        <v>85107</v>
      </c>
      <c r="H371" t="s">
        <v>1637</v>
      </c>
      <c r="I371" t="s">
        <v>1639</v>
      </c>
      <c r="J371" t="s">
        <v>1640</v>
      </c>
      <c r="L371">
        <v>1</v>
      </c>
      <c r="M371" t="b">
        <v>1</v>
      </c>
      <c r="N371" t="str">
        <v>Gemeinde Baar-Ebenhausen</v>
      </c>
      <c r="P371">
        <v>86929</v>
      </c>
      <c r="Q371" t="s">
        <v>1097</v>
      </c>
    </row>
    <row r="372" spans="1:17" x14ac:dyDescent="0.25">
      <c r="A372" t="s">
        <v>1641</v>
      </c>
      <c r="B372" t="s">
        <v>27</v>
      </c>
      <c r="C372" t="s">
        <v>1635</v>
      </c>
      <c r="D372" t="s">
        <v>1641</v>
      </c>
      <c r="E372" t="s">
        <v>1641</v>
      </c>
      <c r="F372" t="s">
        <v>1643</v>
      </c>
      <c r="G372" s="47">
        <v>85302</v>
      </c>
      <c r="H372" t="s">
        <v>1642</v>
      </c>
      <c r="I372" t="s">
        <v>1644</v>
      </c>
      <c r="J372" t="s">
        <v>1645</v>
      </c>
      <c r="L372">
        <v>1</v>
      </c>
      <c r="M372" t="b">
        <v>1</v>
      </c>
      <c r="N372" t="str">
        <v>Gemeinde Gerolsbach</v>
      </c>
      <c r="P372">
        <v>86946</v>
      </c>
      <c r="Q372" t="s">
        <v>9117</v>
      </c>
    </row>
    <row r="373" spans="1:17" x14ac:dyDescent="0.25">
      <c r="A373" t="s">
        <v>1646</v>
      </c>
      <c r="B373" t="s">
        <v>27</v>
      </c>
      <c r="C373" t="s">
        <v>1635</v>
      </c>
      <c r="D373" t="s">
        <v>1646</v>
      </c>
      <c r="E373" t="s">
        <v>1646</v>
      </c>
      <c r="F373" t="s">
        <v>127</v>
      </c>
      <c r="G373" s="47">
        <v>86558</v>
      </c>
      <c r="H373" t="s">
        <v>1647</v>
      </c>
      <c r="I373" t="s">
        <v>1648</v>
      </c>
      <c r="J373" t="s">
        <v>1649</v>
      </c>
      <c r="L373">
        <v>1</v>
      </c>
      <c r="M373" t="b">
        <v>1</v>
      </c>
      <c r="N373" t="str">
        <v>Markt Hohenwart</v>
      </c>
      <c r="P373">
        <v>86931</v>
      </c>
      <c r="Q373" t="s">
        <v>1133</v>
      </c>
    </row>
    <row r="374" spans="1:17" x14ac:dyDescent="0.25">
      <c r="A374" t="s">
        <v>1650</v>
      </c>
      <c r="B374" t="s">
        <v>27</v>
      </c>
      <c r="C374" t="s">
        <v>1635</v>
      </c>
      <c r="D374" t="s">
        <v>1650</v>
      </c>
      <c r="E374" t="s">
        <v>1650</v>
      </c>
      <c r="F374" t="s">
        <v>1652</v>
      </c>
      <c r="G374" s="47">
        <v>85305</v>
      </c>
      <c r="H374" t="s">
        <v>1651</v>
      </c>
      <c r="I374" t="s">
        <v>1653</v>
      </c>
      <c r="J374" t="s">
        <v>1654</v>
      </c>
      <c r="L374">
        <v>1</v>
      </c>
      <c r="M374" t="b">
        <v>1</v>
      </c>
      <c r="N374" t="str">
        <v>Gemeinde Jetzendorf</v>
      </c>
      <c r="P374">
        <v>86934</v>
      </c>
      <c r="Q374" t="s">
        <v>1157</v>
      </c>
    </row>
    <row r="375" spans="1:17" x14ac:dyDescent="0.25">
      <c r="A375" t="s">
        <v>1655</v>
      </c>
      <c r="B375" t="s">
        <v>27</v>
      </c>
      <c r="C375" t="s">
        <v>1635</v>
      </c>
      <c r="D375" t="s">
        <v>1655</v>
      </c>
      <c r="E375" t="s">
        <v>1655</v>
      </c>
      <c r="F375" t="s">
        <v>40</v>
      </c>
      <c r="G375" s="47">
        <v>85074</v>
      </c>
      <c r="H375" t="s">
        <v>1656</v>
      </c>
      <c r="I375" t="s">
        <v>1657</v>
      </c>
      <c r="J375" t="s">
        <v>1658</v>
      </c>
      <c r="L375">
        <v>1</v>
      </c>
      <c r="M375" t="b">
        <v>1</v>
      </c>
      <c r="N375" t="str">
        <v>Markt Manching</v>
      </c>
      <c r="P375">
        <v>86935</v>
      </c>
      <c r="Q375" t="s">
        <v>9118</v>
      </c>
    </row>
    <row r="376" spans="1:17" x14ac:dyDescent="0.25">
      <c r="A376" t="s">
        <v>1659</v>
      </c>
      <c r="B376" t="s">
        <v>27</v>
      </c>
      <c r="C376" t="s">
        <v>1635</v>
      </c>
      <c r="D376" t="s">
        <v>1659</v>
      </c>
      <c r="E376" t="s">
        <v>1659</v>
      </c>
      <c r="F376" t="s">
        <v>1661</v>
      </c>
      <c r="G376" s="47">
        <v>85126</v>
      </c>
      <c r="H376" t="s">
        <v>1660</v>
      </c>
      <c r="I376" t="s">
        <v>1662</v>
      </c>
      <c r="J376" t="s">
        <v>1663</v>
      </c>
      <c r="L376">
        <v>1</v>
      </c>
      <c r="M376" t="b">
        <v>1</v>
      </c>
      <c r="N376" t="str">
        <v>Gemeinde Münchsmünster</v>
      </c>
      <c r="P376">
        <v>86937</v>
      </c>
      <c r="Q376" t="s">
        <v>9119</v>
      </c>
    </row>
    <row r="377" spans="1:17" x14ac:dyDescent="0.25">
      <c r="A377" t="s">
        <v>1664</v>
      </c>
      <c r="B377" t="s">
        <v>27</v>
      </c>
      <c r="C377" t="s">
        <v>1635</v>
      </c>
      <c r="D377" t="s">
        <v>1664</v>
      </c>
      <c r="E377" t="s">
        <v>1664</v>
      </c>
      <c r="F377" t="s">
        <v>1665</v>
      </c>
      <c r="G377" s="47">
        <v>85262</v>
      </c>
      <c r="H377" t="s">
        <v>1666</v>
      </c>
      <c r="I377" t="s">
        <v>1667</v>
      </c>
      <c r="J377" t="s">
        <v>1668</v>
      </c>
      <c r="L377">
        <v>1</v>
      </c>
      <c r="M377" t="b">
        <v>1</v>
      </c>
      <c r="N377" t="str">
        <v>Stadt Pfaffenhofen a.d.Ilm</v>
      </c>
      <c r="P377">
        <v>86938</v>
      </c>
      <c r="Q377" t="s">
        <v>1177</v>
      </c>
    </row>
    <row r="378" spans="1:17" x14ac:dyDescent="0.25">
      <c r="A378" t="s">
        <v>1669</v>
      </c>
      <c r="B378" t="s">
        <v>27</v>
      </c>
      <c r="C378" t="s">
        <v>1635</v>
      </c>
      <c r="D378" t="s">
        <v>1669</v>
      </c>
      <c r="E378" t="s">
        <v>1669</v>
      </c>
      <c r="F378" t="s">
        <v>1671</v>
      </c>
      <c r="G378" s="47">
        <v>85293</v>
      </c>
      <c r="H378" t="s">
        <v>1670</v>
      </c>
      <c r="I378" t="s">
        <v>1672</v>
      </c>
      <c r="J378" t="s">
        <v>1673</v>
      </c>
      <c r="L378">
        <v>1</v>
      </c>
      <c r="M378" t="b">
        <v>1</v>
      </c>
      <c r="N378" t="str">
        <v>Gemeinde Reichertshausen</v>
      </c>
      <c r="P378">
        <v>86940</v>
      </c>
      <c r="Q378" t="s">
        <v>9120</v>
      </c>
    </row>
    <row r="379" spans="1:17" x14ac:dyDescent="0.25">
      <c r="A379" t="s">
        <v>1674</v>
      </c>
      <c r="B379" t="s">
        <v>27</v>
      </c>
      <c r="C379" t="s">
        <v>1635</v>
      </c>
      <c r="D379" t="s">
        <v>1674</v>
      </c>
      <c r="E379" t="s">
        <v>1674</v>
      </c>
      <c r="F379" t="s">
        <v>1676</v>
      </c>
      <c r="G379" s="47">
        <v>85296</v>
      </c>
      <c r="H379" t="s">
        <v>1675</v>
      </c>
      <c r="I379" t="s">
        <v>1677</v>
      </c>
      <c r="J379" t="s">
        <v>1678</v>
      </c>
      <c r="L379">
        <v>1</v>
      </c>
      <c r="M379" t="b">
        <v>1</v>
      </c>
      <c r="N379" t="str">
        <v>Gemeinde Rohrbach</v>
      </c>
      <c r="P379">
        <v>86932</v>
      </c>
      <c r="Q379" t="s">
        <v>1145</v>
      </c>
    </row>
    <row r="380" spans="1:17" x14ac:dyDescent="0.25">
      <c r="A380" t="s">
        <v>1679</v>
      </c>
      <c r="B380" t="s">
        <v>27</v>
      </c>
      <c r="C380" t="s">
        <v>1635</v>
      </c>
      <c r="D380" t="s">
        <v>1679</v>
      </c>
      <c r="E380" t="s">
        <v>1679</v>
      </c>
      <c r="F380" t="s">
        <v>1681</v>
      </c>
      <c r="G380" s="47">
        <v>85298</v>
      </c>
      <c r="H380" t="s">
        <v>1680</v>
      </c>
      <c r="I380" t="s">
        <v>1682</v>
      </c>
      <c r="J380" t="s">
        <v>1683</v>
      </c>
      <c r="L380">
        <v>1</v>
      </c>
      <c r="M380" t="b">
        <v>1</v>
      </c>
      <c r="N380" t="str">
        <v>Gemeinde Scheyern</v>
      </c>
      <c r="P380">
        <v>86943</v>
      </c>
      <c r="Q380" t="s">
        <v>9121</v>
      </c>
    </row>
    <row r="381" spans="1:17" x14ac:dyDescent="0.25">
      <c r="A381" t="s">
        <v>1684</v>
      </c>
      <c r="B381" t="s">
        <v>27</v>
      </c>
      <c r="C381" t="s">
        <v>1635</v>
      </c>
      <c r="D381" t="s">
        <v>1684</v>
      </c>
      <c r="E381" t="s">
        <v>1684</v>
      </c>
      <c r="F381" t="s">
        <v>960</v>
      </c>
      <c r="G381" s="47">
        <v>85301</v>
      </c>
      <c r="H381" t="s">
        <v>1685</v>
      </c>
      <c r="I381" t="s">
        <v>1686</v>
      </c>
      <c r="J381" t="s">
        <v>1687</v>
      </c>
      <c r="L381">
        <v>1</v>
      </c>
      <c r="M381" t="b">
        <v>1</v>
      </c>
      <c r="N381" t="str">
        <v>Gemeinde Schweitenkirchen</v>
      </c>
      <c r="P381">
        <v>86944</v>
      </c>
      <c r="Q381" t="s">
        <v>9122</v>
      </c>
    </row>
    <row r="382" spans="1:17" x14ac:dyDescent="0.25">
      <c r="A382" t="s">
        <v>1688</v>
      </c>
      <c r="B382" t="s">
        <v>27</v>
      </c>
      <c r="C382" t="s">
        <v>1635</v>
      </c>
      <c r="D382" t="s">
        <v>1688</v>
      </c>
      <c r="E382" t="s">
        <v>1688</v>
      </c>
      <c r="F382" t="s">
        <v>1689</v>
      </c>
      <c r="G382" s="47">
        <v>85088</v>
      </c>
      <c r="H382" t="s">
        <v>1690</v>
      </c>
      <c r="I382" t="s">
        <v>1691</v>
      </c>
      <c r="J382" t="s">
        <v>1692</v>
      </c>
      <c r="L382">
        <v>1</v>
      </c>
      <c r="M382" t="b">
        <v>1</v>
      </c>
      <c r="N382" t="str">
        <v>Stadt Vohburg a.d.Donau</v>
      </c>
      <c r="P382">
        <v>86919</v>
      </c>
      <c r="Q382" t="s">
        <v>1102</v>
      </c>
    </row>
    <row r="383" spans="1:17" x14ac:dyDescent="0.25">
      <c r="A383" t="s">
        <v>1693</v>
      </c>
      <c r="B383" t="s">
        <v>27</v>
      </c>
      <c r="C383" t="s">
        <v>1635</v>
      </c>
      <c r="D383" t="s">
        <v>1693</v>
      </c>
      <c r="E383" t="s">
        <v>1693</v>
      </c>
      <c r="F383" t="s">
        <v>40</v>
      </c>
      <c r="G383" s="47">
        <v>85280</v>
      </c>
      <c r="H383" t="s">
        <v>1694</v>
      </c>
      <c r="I383" t="s">
        <v>1695</v>
      </c>
      <c r="J383" t="s">
        <v>1696</v>
      </c>
      <c r="L383">
        <v>1</v>
      </c>
      <c r="M383" t="b">
        <v>1</v>
      </c>
      <c r="N383" t="str">
        <v>Markt Wolnzach</v>
      </c>
      <c r="P383">
        <v>86947</v>
      </c>
      <c r="Q383" t="s">
        <v>1107</v>
      </c>
    </row>
    <row r="384" spans="1:17" x14ac:dyDescent="0.25">
      <c r="A384" t="s">
        <v>1697</v>
      </c>
      <c r="B384" t="s">
        <v>27</v>
      </c>
      <c r="C384" t="s">
        <v>1635</v>
      </c>
      <c r="D384" t="s">
        <v>1697</v>
      </c>
      <c r="E384" t="s">
        <v>1698</v>
      </c>
      <c r="F384" t="s">
        <v>1699</v>
      </c>
      <c r="G384" s="47">
        <v>85290</v>
      </c>
      <c r="H384" t="s">
        <v>1700</v>
      </c>
      <c r="I384" t="s">
        <v>1701</v>
      </c>
      <c r="J384" t="s">
        <v>1702</v>
      </c>
      <c r="L384">
        <v>1</v>
      </c>
      <c r="M384" t="b">
        <v>1</v>
      </c>
      <c r="N384" t="str">
        <v>Gemeinde Ernsgaden</v>
      </c>
      <c r="P384">
        <v>86949</v>
      </c>
      <c r="Q384" t="s">
        <v>1189</v>
      </c>
    </row>
    <row r="385" spans="1:17" x14ac:dyDescent="0.25">
      <c r="A385" t="s">
        <v>1697</v>
      </c>
      <c r="B385" t="s">
        <v>27</v>
      </c>
      <c r="C385" t="s">
        <v>1635</v>
      </c>
      <c r="D385" t="s">
        <v>1697</v>
      </c>
      <c r="E385" t="s">
        <v>1697</v>
      </c>
      <c r="F385" t="s">
        <v>1703</v>
      </c>
      <c r="G385" s="47">
        <v>85284</v>
      </c>
      <c r="H385" t="s">
        <v>1700</v>
      </c>
      <c r="I385" t="s">
        <v>1701</v>
      </c>
      <c r="J385" t="s">
        <v>1702</v>
      </c>
      <c r="L385">
        <v>1</v>
      </c>
      <c r="M385" t="b">
        <v>1</v>
      </c>
      <c r="N385" t="str">
        <v>Gemeinde Ernsgaden</v>
      </c>
      <c r="P385">
        <v>82335</v>
      </c>
      <c r="Q385" t="s">
        <v>1948</v>
      </c>
    </row>
    <row r="386" spans="1:17" x14ac:dyDescent="0.25">
      <c r="A386" t="s">
        <v>1704</v>
      </c>
      <c r="B386" t="s">
        <v>27</v>
      </c>
      <c r="C386" t="s">
        <v>1635</v>
      </c>
      <c r="D386" t="s">
        <v>1704</v>
      </c>
      <c r="E386" t="s">
        <v>1698</v>
      </c>
      <c r="F386" t="s">
        <v>1699</v>
      </c>
      <c r="G386" s="47">
        <v>85290</v>
      </c>
      <c r="H386" t="s">
        <v>1700</v>
      </c>
      <c r="I386" t="s">
        <v>1705</v>
      </c>
      <c r="J386" t="s">
        <v>1706</v>
      </c>
      <c r="L386">
        <v>1</v>
      </c>
      <c r="M386" t="b">
        <v>1</v>
      </c>
      <c r="N386" t="str">
        <v>Gemeinde Geisenfeld, St</v>
      </c>
      <c r="P386">
        <v>82346</v>
      </c>
      <c r="Q386" t="s">
        <v>1952</v>
      </c>
    </row>
    <row r="387" spans="1:17" x14ac:dyDescent="0.25">
      <c r="A387" t="s">
        <v>1707</v>
      </c>
      <c r="B387" t="s">
        <v>27</v>
      </c>
      <c r="C387" t="s">
        <v>1635</v>
      </c>
      <c r="D387" t="s">
        <v>1707</v>
      </c>
      <c r="E387" t="s">
        <v>1707</v>
      </c>
      <c r="F387" t="s">
        <v>1703</v>
      </c>
      <c r="G387" s="47">
        <v>85284</v>
      </c>
      <c r="H387" t="s">
        <v>1700</v>
      </c>
      <c r="I387" t="s">
        <v>1705</v>
      </c>
      <c r="J387" t="s">
        <v>1706</v>
      </c>
      <c r="L387">
        <v>1</v>
      </c>
      <c r="M387" t="b">
        <v>1</v>
      </c>
      <c r="N387" t="str">
        <v>Stadt Geisenfeld</v>
      </c>
      <c r="P387">
        <v>82340</v>
      </c>
      <c r="Q387" t="s">
        <v>1957</v>
      </c>
    </row>
    <row r="388" spans="1:17" x14ac:dyDescent="0.25">
      <c r="A388" t="s">
        <v>1708</v>
      </c>
      <c r="B388" t="s">
        <v>27</v>
      </c>
      <c r="C388" t="s">
        <v>1635</v>
      </c>
      <c r="D388" t="s">
        <v>1708</v>
      </c>
      <c r="E388" t="s">
        <v>1709</v>
      </c>
      <c r="F388" t="s">
        <v>1710</v>
      </c>
      <c r="G388" s="47">
        <v>85304</v>
      </c>
      <c r="H388" t="s">
        <v>1711</v>
      </c>
      <c r="I388" t="s">
        <v>1712</v>
      </c>
      <c r="J388" t="s">
        <v>1713</v>
      </c>
      <c r="L388">
        <v>1</v>
      </c>
      <c r="M388" t="b">
        <v>1</v>
      </c>
      <c r="N388" t="str">
        <v>Gemeinde Hettenshausen</v>
      </c>
      <c r="P388">
        <v>82131</v>
      </c>
      <c r="Q388" t="s">
        <v>1962</v>
      </c>
    </row>
    <row r="389" spans="1:17" x14ac:dyDescent="0.25">
      <c r="A389" t="s">
        <v>1714</v>
      </c>
      <c r="B389" t="s">
        <v>27</v>
      </c>
      <c r="C389" t="s">
        <v>1635</v>
      </c>
      <c r="D389" t="s">
        <v>1714</v>
      </c>
      <c r="E389" t="s">
        <v>1709</v>
      </c>
      <c r="F389" t="s">
        <v>1710</v>
      </c>
      <c r="G389" s="47">
        <v>85304</v>
      </c>
      <c r="H389" t="s">
        <v>1711</v>
      </c>
      <c r="I389" t="s">
        <v>1715</v>
      </c>
      <c r="J389" t="s">
        <v>1716</v>
      </c>
      <c r="L389">
        <v>1</v>
      </c>
      <c r="M389" t="b">
        <v>1</v>
      </c>
      <c r="N389" t="str">
        <v>Gemeinde Ilmmünster</v>
      </c>
      <c r="P389">
        <v>82205</v>
      </c>
      <c r="Q389" t="s">
        <v>1966</v>
      </c>
    </row>
    <row r="390" spans="1:17" x14ac:dyDescent="0.25">
      <c r="A390" t="s">
        <v>1717</v>
      </c>
      <c r="B390" t="s">
        <v>27</v>
      </c>
      <c r="C390" t="s">
        <v>1635</v>
      </c>
      <c r="D390" t="s">
        <v>1717</v>
      </c>
      <c r="E390" t="s">
        <v>1719</v>
      </c>
      <c r="F390" t="s">
        <v>1720</v>
      </c>
      <c r="G390" s="47">
        <v>85084</v>
      </c>
      <c r="H390" t="s">
        <v>1721</v>
      </c>
      <c r="I390" t="s">
        <v>1722</v>
      </c>
      <c r="J390" t="s">
        <v>1723</v>
      </c>
      <c r="L390">
        <v>1</v>
      </c>
      <c r="M390" t="b">
        <v>1</v>
      </c>
      <c r="N390" t="str">
        <v>Gemeinde Pörnbach</v>
      </c>
      <c r="P390">
        <v>82211</v>
      </c>
      <c r="Q390" t="s">
        <v>9123</v>
      </c>
    </row>
    <row r="391" spans="1:17" x14ac:dyDescent="0.25">
      <c r="A391" t="s">
        <v>1717</v>
      </c>
      <c r="B391" t="s">
        <v>27</v>
      </c>
      <c r="C391" t="s">
        <v>1635</v>
      </c>
      <c r="D391" t="s">
        <v>1717</v>
      </c>
      <c r="E391" t="s">
        <v>1717</v>
      </c>
      <c r="F391" t="s">
        <v>1724</v>
      </c>
      <c r="G391" s="47">
        <v>85309</v>
      </c>
      <c r="H391" t="s">
        <v>1718</v>
      </c>
      <c r="I391" t="s">
        <v>1722</v>
      </c>
      <c r="J391" t="s">
        <v>1723</v>
      </c>
      <c r="L391">
        <v>1</v>
      </c>
      <c r="M391" t="b">
        <v>1</v>
      </c>
      <c r="N391" t="str">
        <v>Gemeinde Pörnbach</v>
      </c>
      <c r="P391">
        <v>82266</v>
      </c>
      <c r="Q391" t="s">
        <v>1975</v>
      </c>
    </row>
    <row r="392" spans="1:17" x14ac:dyDescent="0.25">
      <c r="A392" t="s">
        <v>1725</v>
      </c>
      <c r="B392" t="s">
        <v>27</v>
      </c>
      <c r="C392" t="s">
        <v>1635</v>
      </c>
      <c r="D392" t="s">
        <v>1725</v>
      </c>
      <c r="E392" t="s">
        <v>1719</v>
      </c>
      <c r="F392" t="s">
        <v>1720</v>
      </c>
      <c r="G392" s="47">
        <v>85084</v>
      </c>
      <c r="H392" t="s">
        <v>1721</v>
      </c>
      <c r="I392" t="s">
        <v>1726</v>
      </c>
      <c r="J392" t="s">
        <v>1727</v>
      </c>
      <c r="L392">
        <v>1</v>
      </c>
      <c r="M392" t="b">
        <v>1</v>
      </c>
      <c r="N392" t="str">
        <v>Gemeinde Reichertshofen, M</v>
      </c>
      <c r="P392">
        <v>82142</v>
      </c>
      <c r="Q392" t="s">
        <v>9124</v>
      </c>
    </row>
    <row r="393" spans="1:17" x14ac:dyDescent="0.25">
      <c r="A393" t="s">
        <v>1729</v>
      </c>
      <c r="B393" t="s">
        <v>27</v>
      </c>
      <c r="C393" t="s">
        <v>1728</v>
      </c>
      <c r="D393" t="s">
        <v>1729</v>
      </c>
      <c r="E393" t="s">
        <v>1729</v>
      </c>
      <c r="F393" t="s">
        <v>1731</v>
      </c>
      <c r="G393" s="47">
        <v>83123</v>
      </c>
      <c r="H393" t="s">
        <v>1730</v>
      </c>
      <c r="I393" t="s">
        <v>1732</v>
      </c>
      <c r="J393" t="s">
        <v>1733</v>
      </c>
      <c r="L393">
        <v>1</v>
      </c>
      <c r="M393" t="b">
        <v>1</v>
      </c>
      <c r="N393" t="str">
        <v>Gemeinde Amerang</v>
      </c>
      <c r="P393">
        <v>82229</v>
      </c>
      <c r="Q393" t="s">
        <v>1984</v>
      </c>
    </row>
    <row r="394" spans="1:17" x14ac:dyDescent="0.25">
      <c r="A394" t="s">
        <v>1734</v>
      </c>
      <c r="B394" t="s">
        <v>27</v>
      </c>
      <c r="C394" t="s">
        <v>1728</v>
      </c>
      <c r="D394" t="s">
        <v>1734</v>
      </c>
      <c r="E394" t="s">
        <v>1734</v>
      </c>
      <c r="F394" t="s">
        <v>1736</v>
      </c>
      <c r="G394" s="47">
        <v>83225</v>
      </c>
      <c r="H394" t="s">
        <v>1735</v>
      </c>
      <c r="I394" t="s">
        <v>1737</v>
      </c>
      <c r="J394" t="s">
        <v>1738</v>
      </c>
      <c r="L394">
        <v>1</v>
      </c>
      <c r="M394" t="b">
        <v>1</v>
      </c>
      <c r="N394" t="str">
        <v>Gemeinde Aschau i.Chiemgau</v>
      </c>
      <c r="P394">
        <v>82341</v>
      </c>
      <c r="Q394" t="s">
        <v>1989</v>
      </c>
    </row>
    <row r="395" spans="1:17" x14ac:dyDescent="0.25">
      <c r="A395" t="s">
        <v>1739</v>
      </c>
      <c r="B395" t="s">
        <v>27</v>
      </c>
      <c r="C395" t="s">
        <v>1728</v>
      </c>
      <c r="D395" t="s">
        <v>1739</v>
      </c>
      <c r="E395" t="s">
        <v>1739</v>
      </c>
      <c r="F395" t="s">
        <v>1741</v>
      </c>
      <c r="G395" s="47">
        <v>83547</v>
      </c>
      <c r="H395" t="s">
        <v>1740</v>
      </c>
      <c r="I395" t="s">
        <v>1742</v>
      </c>
      <c r="J395" t="s">
        <v>1743</v>
      </c>
      <c r="L395">
        <v>1</v>
      </c>
      <c r="M395" t="b">
        <v>1</v>
      </c>
      <c r="N395" t="str">
        <v>Gemeinde Babensham</v>
      </c>
      <c r="P395">
        <v>82319</v>
      </c>
      <c r="Q395" t="s">
        <v>9125</v>
      </c>
    </row>
    <row r="396" spans="1:17" x14ac:dyDescent="0.25">
      <c r="A396" t="s">
        <v>1744</v>
      </c>
      <c r="B396" t="s">
        <v>27</v>
      </c>
      <c r="C396" t="s">
        <v>1728</v>
      </c>
      <c r="D396" t="s">
        <v>1744</v>
      </c>
      <c r="E396" t="s">
        <v>1744</v>
      </c>
      <c r="F396" t="s">
        <v>1745</v>
      </c>
      <c r="G396" s="47">
        <v>83038</v>
      </c>
      <c r="H396" t="s">
        <v>1746</v>
      </c>
      <c r="I396" t="s">
        <v>1747</v>
      </c>
      <c r="J396" t="s">
        <v>1748</v>
      </c>
      <c r="L396">
        <v>1</v>
      </c>
      <c r="M396" t="b">
        <v>1</v>
      </c>
      <c r="N396" t="str">
        <v>Stadt Bad Aibling</v>
      </c>
      <c r="P396">
        <v>82327</v>
      </c>
      <c r="Q396" t="s">
        <v>1999</v>
      </c>
    </row>
    <row r="397" spans="1:17" x14ac:dyDescent="0.25">
      <c r="A397" t="s">
        <v>1749</v>
      </c>
      <c r="B397" t="s">
        <v>27</v>
      </c>
      <c r="C397" t="s">
        <v>1728</v>
      </c>
      <c r="D397" t="s">
        <v>1749</v>
      </c>
      <c r="E397" t="s">
        <v>1749</v>
      </c>
      <c r="F397" t="s">
        <v>180</v>
      </c>
      <c r="G397" s="47">
        <v>83233</v>
      </c>
      <c r="H397" t="s">
        <v>1750</v>
      </c>
      <c r="I397" t="s">
        <v>1751</v>
      </c>
      <c r="J397" t="s">
        <v>1752</v>
      </c>
      <c r="L397">
        <v>1</v>
      </c>
      <c r="M397" t="b">
        <v>1</v>
      </c>
      <c r="N397" t="str">
        <v>Gemeinde Bernau a.Chiemsee</v>
      </c>
      <c r="P397">
        <v>82234</v>
      </c>
      <c r="Q397" t="s">
        <v>2004</v>
      </c>
    </row>
    <row r="398" spans="1:17" x14ac:dyDescent="0.25">
      <c r="A398" t="s">
        <v>1753</v>
      </c>
      <c r="B398" t="s">
        <v>27</v>
      </c>
      <c r="C398" t="s">
        <v>1728</v>
      </c>
      <c r="D398" t="s">
        <v>1753</v>
      </c>
      <c r="E398" t="s">
        <v>1753</v>
      </c>
      <c r="F398" t="s">
        <v>1755</v>
      </c>
      <c r="G398" s="47">
        <v>83098</v>
      </c>
      <c r="H398" t="s">
        <v>1754</v>
      </c>
      <c r="I398" t="s">
        <v>1756</v>
      </c>
      <c r="J398" t="s">
        <v>1757</v>
      </c>
      <c r="L398">
        <v>1</v>
      </c>
      <c r="M398" t="b">
        <v>1</v>
      </c>
      <c r="N398" t="str">
        <v>Gemeinde Brannenburg</v>
      </c>
      <c r="P398">
        <v>82237</v>
      </c>
      <c r="Q398" t="s">
        <v>2009</v>
      </c>
    </row>
    <row r="399" spans="1:17" x14ac:dyDescent="0.25">
      <c r="A399" t="s">
        <v>1758</v>
      </c>
      <c r="B399" t="s">
        <v>27</v>
      </c>
      <c r="C399" t="s">
        <v>1728</v>
      </c>
      <c r="D399" t="s">
        <v>1758</v>
      </c>
      <c r="E399" t="s">
        <v>1758</v>
      </c>
      <c r="F399" t="s">
        <v>1759</v>
      </c>
      <c r="G399" s="47">
        <v>83044</v>
      </c>
      <c r="H399" t="s">
        <v>1760</v>
      </c>
      <c r="I399" t="s">
        <v>1761</v>
      </c>
      <c r="J399" t="s">
        <v>1762</v>
      </c>
      <c r="L399">
        <v>1</v>
      </c>
      <c r="M399" t="b">
        <v>1</v>
      </c>
      <c r="N399" t="str">
        <v>Markt Bruckmühl</v>
      </c>
      <c r="P399">
        <v>83404</v>
      </c>
      <c r="Q399" t="s">
        <v>160</v>
      </c>
    </row>
    <row r="400" spans="1:17" x14ac:dyDescent="0.25">
      <c r="A400" t="s">
        <v>1763</v>
      </c>
      <c r="B400" t="s">
        <v>27</v>
      </c>
      <c r="C400" t="s">
        <v>1728</v>
      </c>
      <c r="D400" t="s">
        <v>1763</v>
      </c>
      <c r="E400" t="s">
        <v>1763</v>
      </c>
      <c r="F400" t="s">
        <v>186</v>
      </c>
      <c r="G400" s="47">
        <v>83533</v>
      </c>
      <c r="H400" t="s">
        <v>1764</v>
      </c>
      <c r="I400" t="s">
        <v>1765</v>
      </c>
      <c r="J400" t="s">
        <v>1766</v>
      </c>
      <c r="L400">
        <v>1</v>
      </c>
      <c r="M400" t="b">
        <v>1</v>
      </c>
      <c r="N400" t="str">
        <v>Gemeinde Edling</v>
      </c>
      <c r="P400">
        <v>83454</v>
      </c>
      <c r="Q400" t="s">
        <v>165</v>
      </c>
    </row>
    <row r="401" spans="1:17" x14ac:dyDescent="0.25">
      <c r="A401" t="s">
        <v>1767</v>
      </c>
      <c r="B401" t="s">
        <v>27</v>
      </c>
      <c r="C401" t="s">
        <v>1728</v>
      </c>
      <c r="D401" t="s">
        <v>1767</v>
      </c>
      <c r="E401" t="s">
        <v>1767</v>
      </c>
      <c r="F401" t="s">
        <v>1769</v>
      </c>
      <c r="G401" s="47">
        <v>83125</v>
      </c>
      <c r="H401" t="s">
        <v>1768</v>
      </c>
      <c r="I401" t="s">
        <v>1770</v>
      </c>
      <c r="J401" t="s">
        <v>1771</v>
      </c>
      <c r="L401">
        <v>1</v>
      </c>
      <c r="M401" t="b">
        <v>1</v>
      </c>
      <c r="N401" t="str">
        <v>Gemeinde Eggstätt</v>
      </c>
      <c r="P401">
        <v>83435</v>
      </c>
      <c r="Q401" t="s">
        <v>9126</v>
      </c>
    </row>
    <row r="402" spans="1:17" x14ac:dyDescent="0.25">
      <c r="A402" t="s">
        <v>1772</v>
      </c>
      <c r="B402" t="s">
        <v>27</v>
      </c>
      <c r="C402" t="s">
        <v>1728</v>
      </c>
      <c r="D402" t="s">
        <v>1772</v>
      </c>
      <c r="E402" t="s">
        <v>1772</v>
      </c>
      <c r="F402" t="s">
        <v>1774</v>
      </c>
      <c r="G402" s="47">
        <v>83549</v>
      </c>
      <c r="H402" t="s">
        <v>1773</v>
      </c>
      <c r="I402" t="s">
        <v>1775</v>
      </c>
      <c r="J402" t="s">
        <v>1776</v>
      </c>
      <c r="L402">
        <v>1</v>
      </c>
      <c r="M402" t="b">
        <v>1</v>
      </c>
      <c r="N402" t="str">
        <v>Gemeinde Eiselfing</v>
      </c>
      <c r="P402">
        <v>83457</v>
      </c>
      <c r="Q402" t="s">
        <v>175</v>
      </c>
    </row>
    <row r="403" spans="1:17" x14ac:dyDescent="0.25">
      <c r="A403" t="s">
        <v>1777</v>
      </c>
      <c r="B403" t="s">
        <v>27</v>
      </c>
      <c r="C403" t="s">
        <v>1728</v>
      </c>
      <c r="D403" t="s">
        <v>1777</v>
      </c>
      <c r="E403" t="s">
        <v>1777</v>
      </c>
      <c r="F403" t="s">
        <v>801</v>
      </c>
      <c r="G403" s="47">
        <v>83089</v>
      </c>
      <c r="H403" t="s">
        <v>1778</v>
      </c>
      <c r="I403" t="s">
        <v>1779</v>
      </c>
      <c r="J403" t="s">
        <v>1780</v>
      </c>
      <c r="L403">
        <v>1</v>
      </c>
      <c r="M403" t="b">
        <v>1</v>
      </c>
      <c r="N403" t="str">
        <v>Markt Bad Endorf</v>
      </c>
      <c r="P403">
        <v>83471</v>
      </c>
      <c r="Q403" t="s">
        <v>9127</v>
      </c>
    </row>
    <row r="404" spans="1:17" x14ac:dyDescent="0.25">
      <c r="A404" t="s">
        <v>1781</v>
      </c>
      <c r="B404" t="s">
        <v>27</v>
      </c>
      <c r="C404" t="s">
        <v>1728</v>
      </c>
      <c r="D404" t="s">
        <v>1781</v>
      </c>
      <c r="E404" t="s">
        <v>1781</v>
      </c>
      <c r="F404" t="s">
        <v>180</v>
      </c>
      <c r="G404" s="47">
        <v>83075</v>
      </c>
      <c r="H404" t="s">
        <v>1782</v>
      </c>
      <c r="I404" t="s">
        <v>1783</v>
      </c>
      <c r="J404" t="s">
        <v>1784</v>
      </c>
      <c r="L404">
        <v>1</v>
      </c>
      <c r="M404" t="b">
        <v>1</v>
      </c>
      <c r="N404" t="str">
        <v>Gemeinde Bad Feilnbach</v>
      </c>
      <c r="P404">
        <v>83483</v>
      </c>
      <c r="Q404" t="s">
        <v>185</v>
      </c>
    </row>
    <row r="405" spans="1:17" x14ac:dyDescent="0.25">
      <c r="A405" t="s">
        <v>1785</v>
      </c>
      <c r="B405" t="s">
        <v>27</v>
      </c>
      <c r="C405" t="s">
        <v>1728</v>
      </c>
      <c r="D405" t="s">
        <v>1785</v>
      </c>
      <c r="E405" t="s">
        <v>1785</v>
      </c>
      <c r="F405" t="s">
        <v>1787</v>
      </c>
      <c r="G405" s="47">
        <v>83620</v>
      </c>
      <c r="H405" t="s">
        <v>1786</v>
      </c>
      <c r="I405" t="s">
        <v>1788</v>
      </c>
      <c r="J405" t="s">
        <v>1789</v>
      </c>
      <c r="L405">
        <v>1</v>
      </c>
      <c r="M405" t="b">
        <v>1</v>
      </c>
      <c r="N405" t="str">
        <v>Gemeinde Feldkirchen-Westerham</v>
      </c>
      <c r="P405">
        <v>83395</v>
      </c>
      <c r="Q405" t="s">
        <v>9128</v>
      </c>
    </row>
    <row r="406" spans="1:17" x14ac:dyDescent="0.25">
      <c r="A406" t="s">
        <v>1790</v>
      </c>
      <c r="B406" t="s">
        <v>27</v>
      </c>
      <c r="C406" t="s">
        <v>1728</v>
      </c>
      <c r="D406" t="s">
        <v>1790</v>
      </c>
      <c r="E406" t="s">
        <v>1790</v>
      </c>
      <c r="F406" t="s">
        <v>1792</v>
      </c>
      <c r="G406" s="47">
        <v>83126</v>
      </c>
      <c r="H406" t="s">
        <v>1791</v>
      </c>
      <c r="I406" t="s">
        <v>1793</v>
      </c>
      <c r="J406" t="s">
        <v>1794</v>
      </c>
      <c r="L406">
        <v>1</v>
      </c>
      <c r="M406" t="b">
        <v>1</v>
      </c>
      <c r="N406" t="str">
        <v>Gemeinde Flintsbach a.Inn</v>
      </c>
      <c r="P406">
        <v>83410</v>
      </c>
      <c r="Q406" t="s">
        <v>9129</v>
      </c>
    </row>
    <row r="407" spans="1:17" x14ac:dyDescent="0.25">
      <c r="A407" t="s">
        <v>1795</v>
      </c>
      <c r="B407" t="s">
        <v>27</v>
      </c>
      <c r="C407" t="s">
        <v>1728</v>
      </c>
      <c r="D407" t="s">
        <v>1795</v>
      </c>
      <c r="E407" t="s">
        <v>1795</v>
      </c>
      <c r="F407" t="s">
        <v>1797</v>
      </c>
      <c r="G407" s="47">
        <v>83112</v>
      </c>
      <c r="H407" t="s">
        <v>1796</v>
      </c>
      <c r="I407" t="s">
        <v>1798</v>
      </c>
      <c r="J407" t="s">
        <v>1799</v>
      </c>
      <c r="L407">
        <v>1</v>
      </c>
      <c r="M407" t="b">
        <v>1</v>
      </c>
      <c r="N407" t="str">
        <v>Gemeinde Frasdorf</v>
      </c>
      <c r="P407">
        <v>83487</v>
      </c>
      <c r="Q407" t="s">
        <v>9130</v>
      </c>
    </row>
    <row r="408" spans="1:17" x14ac:dyDescent="0.25">
      <c r="A408" t="s">
        <v>1800</v>
      </c>
      <c r="B408" t="s">
        <v>27</v>
      </c>
      <c r="C408" t="s">
        <v>1728</v>
      </c>
      <c r="D408" t="s">
        <v>1800</v>
      </c>
      <c r="E408" t="s">
        <v>1800</v>
      </c>
      <c r="F408" t="s">
        <v>1802</v>
      </c>
      <c r="G408" s="47">
        <v>83556</v>
      </c>
      <c r="H408" t="s">
        <v>1801</v>
      </c>
      <c r="I408" t="s">
        <v>1803</v>
      </c>
      <c r="J408" t="s">
        <v>1804</v>
      </c>
      <c r="L408">
        <v>1</v>
      </c>
      <c r="M408" t="b">
        <v>1</v>
      </c>
      <c r="N408" t="str">
        <v>Gemeinde Griesstätt</v>
      </c>
      <c r="P408">
        <v>83451</v>
      </c>
      <c r="Q408" t="s">
        <v>204</v>
      </c>
    </row>
    <row r="409" spans="1:17" x14ac:dyDescent="0.25">
      <c r="A409" t="s">
        <v>1805</v>
      </c>
      <c r="B409" t="s">
        <v>27</v>
      </c>
      <c r="C409" t="s">
        <v>1728</v>
      </c>
      <c r="D409" t="s">
        <v>1805</v>
      </c>
      <c r="E409" t="s">
        <v>1805</v>
      </c>
      <c r="F409" t="s">
        <v>1807</v>
      </c>
      <c r="G409" s="47">
        <v>83109</v>
      </c>
      <c r="H409" t="s">
        <v>1806</v>
      </c>
      <c r="I409" t="s">
        <v>1808</v>
      </c>
      <c r="J409" t="s">
        <v>1809</v>
      </c>
      <c r="L409">
        <v>1</v>
      </c>
      <c r="M409" t="b">
        <v>1</v>
      </c>
      <c r="N409" t="str">
        <v>Gemeinde Großkarolinenfeld</v>
      </c>
      <c r="P409">
        <v>83486</v>
      </c>
      <c r="Q409" t="s">
        <v>209</v>
      </c>
    </row>
    <row r="410" spans="1:17" x14ac:dyDescent="0.25">
      <c r="A410" t="s">
        <v>1810</v>
      </c>
      <c r="B410" t="s">
        <v>27</v>
      </c>
      <c r="C410" t="s">
        <v>1728</v>
      </c>
      <c r="D410" t="s">
        <v>1810</v>
      </c>
      <c r="E410" t="s">
        <v>1810</v>
      </c>
      <c r="F410" t="s">
        <v>1812</v>
      </c>
      <c r="G410" s="47">
        <v>83135</v>
      </c>
      <c r="H410" t="s">
        <v>1811</v>
      </c>
      <c r="I410" t="s">
        <v>1813</v>
      </c>
      <c r="J410" t="s">
        <v>1814</v>
      </c>
      <c r="L410">
        <v>1</v>
      </c>
      <c r="M410" t="b">
        <v>1</v>
      </c>
      <c r="N410" t="str">
        <v>Gemeinde Schechen</v>
      </c>
      <c r="P410">
        <v>83416</v>
      </c>
      <c r="Q410" t="s">
        <v>214</v>
      </c>
    </row>
    <row r="411" spans="1:17" x14ac:dyDescent="0.25">
      <c r="A411" t="s">
        <v>1815</v>
      </c>
      <c r="B411" t="s">
        <v>27</v>
      </c>
      <c r="C411" t="s">
        <v>1728</v>
      </c>
      <c r="D411" t="s">
        <v>1815</v>
      </c>
      <c r="E411" t="s">
        <v>1815</v>
      </c>
      <c r="F411" t="s">
        <v>1817</v>
      </c>
      <c r="G411" s="47">
        <v>83085</v>
      </c>
      <c r="H411" t="s">
        <v>1816</v>
      </c>
      <c r="I411" t="s">
        <v>1818</v>
      </c>
      <c r="J411" t="s">
        <v>1819</v>
      </c>
      <c r="L411">
        <v>1</v>
      </c>
      <c r="M411" t="b">
        <v>1</v>
      </c>
      <c r="N411" t="str">
        <v>Gemeinde Kiefersfelden</v>
      </c>
      <c r="P411">
        <v>83458</v>
      </c>
      <c r="Q411" t="s">
        <v>219</v>
      </c>
    </row>
    <row r="412" spans="1:17" x14ac:dyDescent="0.25">
      <c r="A412" t="s">
        <v>1820</v>
      </c>
      <c r="B412" t="s">
        <v>27</v>
      </c>
      <c r="C412" t="s">
        <v>1728</v>
      </c>
      <c r="D412" t="s">
        <v>1820</v>
      </c>
      <c r="E412" t="s">
        <v>1820</v>
      </c>
      <c r="F412" t="s">
        <v>180</v>
      </c>
      <c r="G412" s="47">
        <v>83059</v>
      </c>
      <c r="H412" t="s">
        <v>1821</v>
      </c>
      <c r="I412" t="s">
        <v>1822</v>
      </c>
      <c r="J412" t="s">
        <v>1823</v>
      </c>
      <c r="L412">
        <v>1</v>
      </c>
      <c r="M412" t="b">
        <v>1</v>
      </c>
      <c r="N412" t="str">
        <v>Stadt Kolbermoor</v>
      </c>
      <c r="P412">
        <v>83471</v>
      </c>
      <c r="Q412" t="s">
        <v>224</v>
      </c>
    </row>
    <row r="413" spans="1:17" x14ac:dyDescent="0.25">
      <c r="A413" t="s">
        <v>1824</v>
      </c>
      <c r="B413" t="s">
        <v>27</v>
      </c>
      <c r="C413" t="s">
        <v>1728</v>
      </c>
      <c r="D413" t="s">
        <v>1824</v>
      </c>
      <c r="E413" t="s">
        <v>1824</v>
      </c>
      <c r="F413" t="s">
        <v>1825</v>
      </c>
      <c r="G413" s="47">
        <v>83115</v>
      </c>
      <c r="H413" t="s">
        <v>1826</v>
      </c>
      <c r="I413" t="s">
        <v>1827</v>
      </c>
      <c r="J413" t="s">
        <v>1828</v>
      </c>
      <c r="L413">
        <v>1</v>
      </c>
      <c r="M413" t="b">
        <v>1</v>
      </c>
      <c r="N413" t="str">
        <v>Markt Neubeuern</v>
      </c>
      <c r="P413">
        <v>83315</v>
      </c>
      <c r="Q413" t="s">
        <v>9131</v>
      </c>
    </row>
    <row r="414" spans="1:17" x14ac:dyDescent="0.25">
      <c r="A414" t="s">
        <v>1829</v>
      </c>
      <c r="B414" t="s">
        <v>27</v>
      </c>
      <c r="C414" t="s">
        <v>1728</v>
      </c>
      <c r="D414" t="s">
        <v>1829</v>
      </c>
      <c r="E414" t="s">
        <v>1829</v>
      </c>
      <c r="F414" t="s">
        <v>1831</v>
      </c>
      <c r="G414" s="47">
        <v>83131</v>
      </c>
      <c r="H414" t="s">
        <v>1830</v>
      </c>
      <c r="I414" t="s">
        <v>1832</v>
      </c>
      <c r="J414" t="s">
        <v>1833</v>
      </c>
      <c r="L414">
        <v>1</v>
      </c>
      <c r="M414" t="b">
        <v>1</v>
      </c>
      <c r="N414" t="str">
        <v>Gemeinde Nußdorf a.Inn</v>
      </c>
      <c r="P414">
        <v>83352</v>
      </c>
      <c r="Q414" t="s">
        <v>2015</v>
      </c>
    </row>
    <row r="415" spans="1:17" x14ac:dyDescent="0.25">
      <c r="A415" t="s">
        <v>1834</v>
      </c>
      <c r="B415" t="s">
        <v>27</v>
      </c>
      <c r="C415" t="s">
        <v>1728</v>
      </c>
      <c r="D415" t="s">
        <v>1834</v>
      </c>
      <c r="E415" t="s">
        <v>1834</v>
      </c>
      <c r="F415" t="s">
        <v>1836</v>
      </c>
      <c r="G415" s="47">
        <v>83076</v>
      </c>
      <c r="H415" t="s">
        <v>1835</v>
      </c>
      <c r="I415" t="s">
        <v>1837</v>
      </c>
      <c r="J415" t="s">
        <v>1838</v>
      </c>
      <c r="L415">
        <v>1</v>
      </c>
      <c r="M415" t="b">
        <v>1</v>
      </c>
      <c r="N415" t="str">
        <v>Gemeinde Oberaudorf</v>
      </c>
      <c r="P415">
        <v>83346</v>
      </c>
      <c r="Q415" t="s">
        <v>2127</v>
      </c>
    </row>
    <row r="416" spans="1:17" x14ac:dyDescent="0.25">
      <c r="A416" t="s">
        <v>1839</v>
      </c>
      <c r="B416" t="s">
        <v>27</v>
      </c>
      <c r="C416" t="s">
        <v>1728</v>
      </c>
      <c r="D416" t="s">
        <v>1839</v>
      </c>
      <c r="E416" t="s">
        <v>1839</v>
      </c>
      <c r="F416" t="s">
        <v>1840</v>
      </c>
      <c r="G416" s="47">
        <v>83203</v>
      </c>
      <c r="H416" t="s">
        <v>1841</v>
      </c>
      <c r="I416" t="s">
        <v>1842</v>
      </c>
      <c r="J416" t="s">
        <v>1843</v>
      </c>
      <c r="L416">
        <v>1</v>
      </c>
      <c r="M416" t="b">
        <v>1</v>
      </c>
      <c r="N416" t="str">
        <v>Markt Prien a.Chiemsee</v>
      </c>
      <c r="P416">
        <v>83339</v>
      </c>
      <c r="Q416" t="s">
        <v>2019</v>
      </c>
    </row>
    <row r="417" spans="1:17" x14ac:dyDescent="0.25">
      <c r="A417" t="s">
        <v>1844</v>
      </c>
      <c r="B417" t="s">
        <v>27</v>
      </c>
      <c r="C417" t="s">
        <v>1728</v>
      </c>
      <c r="D417" t="s">
        <v>1844</v>
      </c>
      <c r="E417" t="s">
        <v>1844</v>
      </c>
      <c r="F417" t="s">
        <v>1846</v>
      </c>
      <c r="G417" s="47">
        <v>83134</v>
      </c>
      <c r="H417" t="s">
        <v>1845</v>
      </c>
      <c r="I417" t="s">
        <v>1847</v>
      </c>
      <c r="J417" t="s">
        <v>1848</v>
      </c>
      <c r="L417">
        <v>1</v>
      </c>
      <c r="M417" t="b">
        <v>1</v>
      </c>
      <c r="N417" t="str">
        <v>Gemeinde Prutting</v>
      </c>
      <c r="P417">
        <v>84549</v>
      </c>
      <c r="Q417" t="s">
        <v>2024</v>
      </c>
    </row>
    <row r="418" spans="1:17" x14ac:dyDescent="0.25">
      <c r="A418" t="s">
        <v>1849</v>
      </c>
      <c r="B418" t="s">
        <v>27</v>
      </c>
      <c r="C418" t="s">
        <v>1728</v>
      </c>
      <c r="D418" t="s">
        <v>1849</v>
      </c>
      <c r="E418" t="s">
        <v>1849</v>
      </c>
      <c r="F418" t="s">
        <v>1851</v>
      </c>
      <c r="G418" s="47">
        <v>83064</v>
      </c>
      <c r="H418" t="s">
        <v>1850</v>
      </c>
      <c r="I418" t="s">
        <v>1852</v>
      </c>
      <c r="J418" t="s">
        <v>1853</v>
      </c>
      <c r="L418">
        <v>1</v>
      </c>
      <c r="M418" t="b">
        <v>1</v>
      </c>
      <c r="N418" t="str">
        <v>Gemeinde Raubling</v>
      </c>
      <c r="P418">
        <v>83413</v>
      </c>
      <c r="Q418" t="s">
        <v>2028</v>
      </c>
    </row>
    <row r="419" spans="1:17" x14ac:dyDescent="0.25">
      <c r="A419" t="s">
        <v>1854</v>
      </c>
      <c r="B419" t="s">
        <v>27</v>
      </c>
      <c r="C419" t="s">
        <v>1728</v>
      </c>
      <c r="D419" t="s">
        <v>1854</v>
      </c>
      <c r="E419" t="s">
        <v>1854</v>
      </c>
      <c r="F419" t="s">
        <v>1856</v>
      </c>
      <c r="G419" s="47">
        <v>83083</v>
      </c>
      <c r="H419" t="s">
        <v>1855</v>
      </c>
      <c r="I419" t="s">
        <v>1857</v>
      </c>
      <c r="J419" t="s">
        <v>1858</v>
      </c>
      <c r="L419">
        <v>1</v>
      </c>
      <c r="M419" t="b">
        <v>1</v>
      </c>
      <c r="N419" t="str">
        <v>Gemeinde Riedering</v>
      </c>
      <c r="P419">
        <v>83355</v>
      </c>
      <c r="Q419" t="s">
        <v>2032</v>
      </c>
    </row>
    <row r="420" spans="1:17" x14ac:dyDescent="0.25">
      <c r="A420" t="s">
        <v>1859</v>
      </c>
      <c r="B420" t="s">
        <v>27</v>
      </c>
      <c r="C420" t="s">
        <v>1728</v>
      </c>
      <c r="D420" t="s">
        <v>1859</v>
      </c>
      <c r="E420" t="s">
        <v>1859</v>
      </c>
      <c r="F420" t="s">
        <v>1861</v>
      </c>
      <c r="G420" s="47">
        <v>83251</v>
      </c>
      <c r="H420" t="s">
        <v>1860</v>
      </c>
      <c r="I420" t="s">
        <v>1862</v>
      </c>
      <c r="J420" t="s">
        <v>1863</v>
      </c>
      <c r="L420">
        <v>1</v>
      </c>
      <c r="M420" t="b">
        <v>1</v>
      </c>
      <c r="N420" t="str">
        <v>Gemeinde Rimsting</v>
      </c>
      <c r="P420">
        <v>83219</v>
      </c>
      <c r="Q420" t="s">
        <v>9132</v>
      </c>
    </row>
    <row r="421" spans="1:17" x14ac:dyDescent="0.25">
      <c r="A421" t="s">
        <v>1864</v>
      </c>
      <c r="B421" t="s">
        <v>27</v>
      </c>
      <c r="C421" t="s">
        <v>1728</v>
      </c>
      <c r="D421" t="s">
        <v>1864</v>
      </c>
      <c r="E421" t="s">
        <v>1864</v>
      </c>
      <c r="F421" t="s">
        <v>1866</v>
      </c>
      <c r="G421" s="47">
        <v>83099</v>
      </c>
      <c r="H421" t="s">
        <v>1865</v>
      </c>
      <c r="I421" t="s">
        <v>1867</v>
      </c>
      <c r="J421" t="s">
        <v>1868</v>
      </c>
      <c r="L421">
        <v>1</v>
      </c>
      <c r="M421" t="b">
        <v>1</v>
      </c>
      <c r="N421" t="str">
        <v>Gemeinde Rohrdorf</v>
      </c>
      <c r="P421">
        <v>83334</v>
      </c>
      <c r="Q421" t="s">
        <v>2041</v>
      </c>
    </row>
    <row r="422" spans="1:17" x14ac:dyDescent="0.25">
      <c r="A422" t="s">
        <v>1869</v>
      </c>
      <c r="B422" t="s">
        <v>27</v>
      </c>
      <c r="C422" t="s">
        <v>1728</v>
      </c>
      <c r="D422" t="s">
        <v>1869</v>
      </c>
      <c r="E422" t="s">
        <v>1869</v>
      </c>
      <c r="F422" t="s">
        <v>1871</v>
      </c>
      <c r="G422" s="47">
        <v>83122</v>
      </c>
      <c r="H422" t="s">
        <v>1870</v>
      </c>
      <c r="I422" t="s">
        <v>1872</v>
      </c>
      <c r="J422" t="s">
        <v>1873</v>
      </c>
      <c r="L422">
        <v>1</v>
      </c>
      <c r="M422" t="b">
        <v>1</v>
      </c>
      <c r="N422" t="str">
        <v>Gemeinde Samerberg</v>
      </c>
      <c r="P422">
        <v>83361</v>
      </c>
      <c r="Q422" t="s">
        <v>9133</v>
      </c>
    </row>
    <row r="423" spans="1:17" x14ac:dyDescent="0.25">
      <c r="A423" t="s">
        <v>1874</v>
      </c>
      <c r="B423" t="s">
        <v>27</v>
      </c>
      <c r="C423" t="s">
        <v>1728</v>
      </c>
      <c r="D423" t="s">
        <v>1874</v>
      </c>
      <c r="E423" t="s">
        <v>1874</v>
      </c>
      <c r="F423" t="s">
        <v>1871</v>
      </c>
      <c r="G423" s="47">
        <v>83139</v>
      </c>
      <c r="H423" t="s">
        <v>1875</v>
      </c>
      <c r="I423" t="s">
        <v>1876</v>
      </c>
      <c r="J423" t="s">
        <v>1877</v>
      </c>
      <c r="L423">
        <v>1</v>
      </c>
      <c r="M423" t="b">
        <v>1</v>
      </c>
      <c r="N423" t="str">
        <v>Gemeinde Söchtenau</v>
      </c>
      <c r="P423">
        <v>83417</v>
      </c>
      <c r="Q423" t="s">
        <v>2045</v>
      </c>
    </row>
    <row r="424" spans="1:17" x14ac:dyDescent="0.25">
      <c r="A424" t="s">
        <v>1878</v>
      </c>
      <c r="B424" t="s">
        <v>27</v>
      </c>
      <c r="C424" t="s">
        <v>1728</v>
      </c>
      <c r="D424" t="s">
        <v>1878</v>
      </c>
      <c r="E424" t="s">
        <v>1878</v>
      </c>
      <c r="F424" t="s">
        <v>1880</v>
      </c>
      <c r="G424" s="47">
        <v>83564</v>
      </c>
      <c r="H424" t="s">
        <v>1879</v>
      </c>
      <c r="I424" t="s">
        <v>1881</v>
      </c>
      <c r="J424" t="s">
        <v>1882</v>
      </c>
      <c r="L424">
        <v>1</v>
      </c>
      <c r="M424" t="b">
        <v>1</v>
      </c>
      <c r="N424" t="str">
        <v>Gemeinde Soyen</v>
      </c>
      <c r="P424">
        <v>83250</v>
      </c>
      <c r="Q424" t="s">
        <v>2136</v>
      </c>
    </row>
    <row r="425" spans="1:17" x14ac:dyDescent="0.25">
      <c r="A425" t="s">
        <v>1883</v>
      </c>
      <c r="B425" t="s">
        <v>27</v>
      </c>
      <c r="C425" t="s">
        <v>1728</v>
      </c>
      <c r="D425" t="s">
        <v>1883</v>
      </c>
      <c r="E425" t="s">
        <v>1883</v>
      </c>
      <c r="F425" t="s">
        <v>574</v>
      </c>
      <c r="G425" s="47">
        <v>83065</v>
      </c>
      <c r="H425" t="s">
        <v>1884</v>
      </c>
      <c r="I425" t="s">
        <v>1885</v>
      </c>
      <c r="J425" t="s">
        <v>1886</v>
      </c>
      <c r="L425">
        <v>1</v>
      </c>
      <c r="M425" t="b">
        <v>1</v>
      </c>
      <c r="N425" t="str">
        <v>Gemeinde Stephanskirchen</v>
      </c>
      <c r="P425">
        <v>83365</v>
      </c>
      <c r="Q425" t="s">
        <v>2049</v>
      </c>
    </row>
    <row r="426" spans="1:17" x14ac:dyDescent="0.25">
      <c r="A426" t="s">
        <v>1887</v>
      </c>
      <c r="B426" t="s">
        <v>27</v>
      </c>
      <c r="C426" t="s">
        <v>1728</v>
      </c>
      <c r="D426" t="s">
        <v>1887</v>
      </c>
      <c r="E426" t="s">
        <v>1887</v>
      </c>
      <c r="F426" t="s">
        <v>1889</v>
      </c>
      <c r="G426" s="47">
        <v>83104</v>
      </c>
      <c r="H426" t="s">
        <v>1888</v>
      </c>
      <c r="I426" t="s">
        <v>1890</v>
      </c>
      <c r="J426" t="s">
        <v>1891</v>
      </c>
      <c r="L426">
        <v>1</v>
      </c>
      <c r="M426" t="b">
        <v>1</v>
      </c>
      <c r="N426" t="str">
        <v>Gemeinde Tuntenhausen</v>
      </c>
      <c r="P426">
        <v>83119</v>
      </c>
      <c r="Q426" t="s">
        <v>2146</v>
      </c>
    </row>
    <row r="427" spans="1:17" x14ac:dyDescent="0.25">
      <c r="A427" t="s">
        <v>1892</v>
      </c>
      <c r="B427" t="s">
        <v>27</v>
      </c>
      <c r="C427" t="s">
        <v>1728</v>
      </c>
      <c r="D427" t="s">
        <v>1892</v>
      </c>
      <c r="E427" t="s">
        <v>1892</v>
      </c>
      <c r="F427" t="s">
        <v>1894</v>
      </c>
      <c r="G427" s="47">
        <v>83569</v>
      </c>
      <c r="H427" t="s">
        <v>1893</v>
      </c>
      <c r="I427" t="s">
        <v>1895</v>
      </c>
      <c r="J427" t="s">
        <v>1896</v>
      </c>
      <c r="L427">
        <v>1</v>
      </c>
      <c r="M427" t="b">
        <v>1</v>
      </c>
      <c r="N427" t="str">
        <v>Gemeinde Vogtareuth</v>
      </c>
      <c r="P427">
        <v>83349</v>
      </c>
      <c r="Q427" t="s">
        <v>2054</v>
      </c>
    </row>
    <row r="428" spans="1:17" x14ac:dyDescent="0.25">
      <c r="A428" t="s">
        <v>1897</v>
      </c>
      <c r="B428" t="s">
        <v>27</v>
      </c>
      <c r="C428" t="s">
        <v>1728</v>
      </c>
      <c r="D428" t="s">
        <v>1897</v>
      </c>
      <c r="E428" t="s">
        <v>1897</v>
      </c>
      <c r="F428" t="s">
        <v>1898</v>
      </c>
      <c r="G428" s="47">
        <v>83506</v>
      </c>
      <c r="H428" t="s">
        <v>1899</v>
      </c>
      <c r="I428" t="s">
        <v>1900</v>
      </c>
      <c r="J428" t="s">
        <v>1901</v>
      </c>
      <c r="L428">
        <v>1</v>
      </c>
      <c r="M428" t="b">
        <v>1</v>
      </c>
      <c r="N428" t="str">
        <v>Stadt Wasserburg a.Inn</v>
      </c>
      <c r="P428">
        <v>83367</v>
      </c>
      <c r="Q428" t="s">
        <v>2059</v>
      </c>
    </row>
    <row r="429" spans="1:17" x14ac:dyDescent="0.25">
      <c r="A429" t="s">
        <v>1902</v>
      </c>
      <c r="B429" t="s">
        <v>27</v>
      </c>
      <c r="C429" t="s">
        <v>1728</v>
      </c>
      <c r="D429" t="s">
        <v>1902</v>
      </c>
      <c r="E429" t="s">
        <v>1904</v>
      </c>
      <c r="F429" t="s">
        <v>1905</v>
      </c>
      <c r="G429" s="47">
        <v>83254</v>
      </c>
      <c r="H429" t="s">
        <v>1903</v>
      </c>
      <c r="I429" t="s">
        <v>1906</v>
      </c>
      <c r="J429" t="s">
        <v>1907</v>
      </c>
      <c r="L429">
        <v>1</v>
      </c>
      <c r="M429" t="b">
        <v>1</v>
      </c>
      <c r="N429" t="str">
        <v>Gemeinde Breitbrunn a.Chiemsee</v>
      </c>
      <c r="P429">
        <v>83132</v>
      </c>
      <c r="Q429" t="s">
        <v>9134</v>
      </c>
    </row>
    <row r="430" spans="1:17" x14ac:dyDescent="0.25">
      <c r="A430" t="s">
        <v>1908</v>
      </c>
      <c r="B430" t="s">
        <v>27</v>
      </c>
      <c r="C430" t="s">
        <v>1728</v>
      </c>
      <c r="D430" t="s">
        <v>1908</v>
      </c>
      <c r="E430" t="s">
        <v>1904</v>
      </c>
      <c r="F430" t="s">
        <v>1905</v>
      </c>
      <c r="G430" s="47">
        <v>83254</v>
      </c>
      <c r="H430" t="s">
        <v>1903</v>
      </c>
      <c r="I430" t="s">
        <v>1909</v>
      </c>
      <c r="J430" t="s">
        <v>1910</v>
      </c>
      <c r="L430">
        <v>1</v>
      </c>
      <c r="M430" t="b">
        <v>1</v>
      </c>
      <c r="N430" t="str">
        <v>Gemeinde Chiemsee</v>
      </c>
      <c r="P430">
        <v>83242</v>
      </c>
      <c r="Q430" t="s">
        <v>2063</v>
      </c>
    </row>
    <row r="431" spans="1:17" x14ac:dyDescent="0.25">
      <c r="A431" t="s">
        <v>1911</v>
      </c>
      <c r="B431" t="s">
        <v>27</v>
      </c>
      <c r="C431" t="s">
        <v>1728</v>
      </c>
      <c r="D431" t="s">
        <v>1911</v>
      </c>
      <c r="E431" t="s">
        <v>1904</v>
      </c>
      <c r="F431" t="s">
        <v>1905</v>
      </c>
      <c r="G431" s="47">
        <v>83254</v>
      </c>
      <c r="H431" t="s">
        <v>1903</v>
      </c>
      <c r="I431" t="s">
        <v>1912</v>
      </c>
      <c r="J431" t="s">
        <v>1913</v>
      </c>
      <c r="L431">
        <v>1</v>
      </c>
      <c r="M431" t="b">
        <v>1</v>
      </c>
      <c r="N431" t="str">
        <v>Gemeinde Gstadt a.Chiemsee</v>
      </c>
      <c r="P431">
        <v>83324</v>
      </c>
      <c r="Q431" t="s">
        <v>2067</v>
      </c>
    </row>
    <row r="432" spans="1:17" x14ac:dyDescent="0.25">
      <c r="A432" t="s">
        <v>1914</v>
      </c>
      <c r="B432" t="s">
        <v>27</v>
      </c>
      <c r="C432" t="s">
        <v>1728</v>
      </c>
      <c r="D432" t="s">
        <v>1914</v>
      </c>
      <c r="E432" t="s">
        <v>1916</v>
      </c>
      <c r="F432" t="s">
        <v>1917</v>
      </c>
      <c r="G432" s="47">
        <v>83128</v>
      </c>
      <c r="H432" t="s">
        <v>1915</v>
      </c>
      <c r="I432" t="s">
        <v>1918</v>
      </c>
      <c r="J432" t="s">
        <v>1919</v>
      </c>
      <c r="L432">
        <v>1</v>
      </c>
      <c r="M432" t="b">
        <v>1</v>
      </c>
      <c r="N432" t="str">
        <v>Gemeinde Halfing</v>
      </c>
      <c r="P432">
        <v>83259</v>
      </c>
      <c r="Q432" t="s">
        <v>2071</v>
      </c>
    </row>
    <row r="433" spans="1:17" x14ac:dyDescent="0.25">
      <c r="A433" t="s">
        <v>1920</v>
      </c>
      <c r="B433" t="s">
        <v>27</v>
      </c>
      <c r="C433" t="s">
        <v>1728</v>
      </c>
      <c r="D433" t="s">
        <v>1920</v>
      </c>
      <c r="E433" t="s">
        <v>1916</v>
      </c>
      <c r="F433" t="s">
        <v>1917</v>
      </c>
      <c r="G433" s="47">
        <v>83128</v>
      </c>
      <c r="H433" t="s">
        <v>1915</v>
      </c>
      <c r="I433" t="s">
        <v>1922</v>
      </c>
      <c r="J433" t="s">
        <v>1923</v>
      </c>
      <c r="L433">
        <v>1</v>
      </c>
      <c r="M433" t="b">
        <v>1</v>
      </c>
      <c r="N433" t="str">
        <v>Gemeinde Höslwang</v>
      </c>
      <c r="P433">
        <v>83530</v>
      </c>
      <c r="Q433" t="s">
        <v>2075</v>
      </c>
    </row>
    <row r="434" spans="1:17" x14ac:dyDescent="0.25">
      <c r="A434" t="s">
        <v>1920</v>
      </c>
      <c r="B434" t="s">
        <v>27</v>
      </c>
      <c r="C434" t="s">
        <v>1728</v>
      </c>
      <c r="D434" t="s">
        <v>1920</v>
      </c>
      <c r="E434" t="s">
        <v>1920</v>
      </c>
      <c r="F434" t="s">
        <v>1924</v>
      </c>
      <c r="G434" s="47">
        <v>83129</v>
      </c>
      <c r="H434" t="s">
        <v>1921</v>
      </c>
      <c r="I434" t="s">
        <v>1922</v>
      </c>
      <c r="J434" t="s">
        <v>1923</v>
      </c>
      <c r="L434">
        <v>1</v>
      </c>
      <c r="M434" t="b">
        <v>1</v>
      </c>
      <c r="N434" t="str">
        <v>Gemeinde Höslwang</v>
      </c>
      <c r="P434">
        <v>83358</v>
      </c>
      <c r="Q434" t="s">
        <v>9135</v>
      </c>
    </row>
    <row r="435" spans="1:17" x14ac:dyDescent="0.25">
      <c r="A435" t="s">
        <v>1925</v>
      </c>
      <c r="B435" t="s">
        <v>27</v>
      </c>
      <c r="C435" t="s">
        <v>1728</v>
      </c>
      <c r="D435" t="s">
        <v>1925</v>
      </c>
      <c r="E435" t="s">
        <v>1916</v>
      </c>
      <c r="F435" t="s">
        <v>1917</v>
      </c>
      <c r="G435" s="47">
        <v>83128</v>
      </c>
      <c r="H435" t="s">
        <v>1915</v>
      </c>
      <c r="I435" t="s">
        <v>1927</v>
      </c>
      <c r="J435" t="s">
        <v>1928</v>
      </c>
      <c r="L435">
        <v>1</v>
      </c>
      <c r="M435" t="b">
        <v>1</v>
      </c>
      <c r="N435" t="str">
        <v>Gemeinde Schonstett</v>
      </c>
      <c r="P435">
        <v>83313</v>
      </c>
      <c r="Q435" t="s">
        <v>2084</v>
      </c>
    </row>
    <row r="436" spans="1:17" x14ac:dyDescent="0.25">
      <c r="A436" t="s">
        <v>1925</v>
      </c>
      <c r="B436" t="s">
        <v>27</v>
      </c>
      <c r="C436" t="s">
        <v>1728</v>
      </c>
      <c r="D436" t="s">
        <v>1925</v>
      </c>
      <c r="E436" t="s">
        <v>1925</v>
      </c>
      <c r="F436" t="s">
        <v>643</v>
      </c>
      <c r="G436" s="47">
        <v>83137</v>
      </c>
      <c r="H436" t="s">
        <v>1926</v>
      </c>
      <c r="I436" t="s">
        <v>1927</v>
      </c>
      <c r="J436" t="s">
        <v>1928</v>
      </c>
      <c r="L436">
        <v>1</v>
      </c>
      <c r="M436" t="b">
        <v>1</v>
      </c>
      <c r="N436" t="str">
        <v>Gemeinde Schonstett</v>
      </c>
      <c r="P436">
        <v>83224</v>
      </c>
      <c r="Q436" t="s">
        <v>9136</v>
      </c>
    </row>
    <row r="437" spans="1:17" x14ac:dyDescent="0.25">
      <c r="A437" t="s">
        <v>1929</v>
      </c>
      <c r="B437" t="s">
        <v>27</v>
      </c>
      <c r="C437" t="s">
        <v>1728</v>
      </c>
      <c r="D437" t="s">
        <v>1929</v>
      </c>
      <c r="E437" t="s">
        <v>1930</v>
      </c>
      <c r="F437" t="s">
        <v>1931</v>
      </c>
      <c r="G437" s="47">
        <v>83541</v>
      </c>
      <c r="H437" t="s">
        <v>1932</v>
      </c>
      <c r="I437" t="s">
        <v>1933</v>
      </c>
      <c r="J437" t="s">
        <v>1934</v>
      </c>
      <c r="L437">
        <v>1</v>
      </c>
      <c r="M437" t="b">
        <v>1</v>
      </c>
      <c r="N437" t="str">
        <v>Gemeinde Ramerberg</v>
      </c>
      <c r="P437">
        <v>83362</v>
      </c>
      <c r="Q437" t="s">
        <v>2088</v>
      </c>
    </row>
    <row r="438" spans="1:17" x14ac:dyDescent="0.25">
      <c r="A438" t="s">
        <v>1935</v>
      </c>
      <c r="B438" t="s">
        <v>27</v>
      </c>
      <c r="C438" t="s">
        <v>1728</v>
      </c>
      <c r="D438" t="s">
        <v>1935</v>
      </c>
      <c r="E438" t="s">
        <v>1930</v>
      </c>
      <c r="F438" t="s">
        <v>1931</v>
      </c>
      <c r="G438" s="47">
        <v>83541</v>
      </c>
      <c r="H438" t="s">
        <v>1932</v>
      </c>
      <c r="I438" t="s">
        <v>1936</v>
      </c>
      <c r="J438" t="s">
        <v>1937</v>
      </c>
      <c r="L438">
        <v>1</v>
      </c>
      <c r="M438" t="b">
        <v>1</v>
      </c>
      <c r="N438" t="str">
        <v>Gemeinde Rott a.Inn</v>
      </c>
      <c r="P438">
        <v>83342</v>
      </c>
      <c r="Q438" t="s">
        <v>2093</v>
      </c>
    </row>
    <row r="439" spans="1:17" x14ac:dyDescent="0.25">
      <c r="A439" t="s">
        <v>1938</v>
      </c>
      <c r="B439" t="s">
        <v>27</v>
      </c>
      <c r="C439" t="s">
        <v>1728</v>
      </c>
      <c r="D439" t="s">
        <v>1938</v>
      </c>
      <c r="E439" t="s">
        <v>1940</v>
      </c>
      <c r="F439" t="s">
        <v>564</v>
      </c>
      <c r="G439" s="47">
        <v>83537</v>
      </c>
      <c r="H439" t="s">
        <v>1939</v>
      </c>
      <c r="I439" t="s">
        <v>1941</v>
      </c>
      <c r="J439" t="s">
        <v>1942</v>
      </c>
      <c r="L439">
        <v>1</v>
      </c>
      <c r="M439" t="b">
        <v>1</v>
      </c>
      <c r="N439" t="str">
        <v>Gemeinde Pfaffing</v>
      </c>
      <c r="P439">
        <v>83373</v>
      </c>
      <c r="Q439" t="s">
        <v>9137</v>
      </c>
    </row>
    <row r="440" spans="1:17" x14ac:dyDescent="0.25">
      <c r="A440" t="s">
        <v>1943</v>
      </c>
      <c r="B440" t="s">
        <v>27</v>
      </c>
      <c r="C440" t="s">
        <v>1728</v>
      </c>
      <c r="D440" t="s">
        <v>1943</v>
      </c>
      <c r="E440" t="s">
        <v>1940</v>
      </c>
      <c r="F440" t="s">
        <v>564</v>
      </c>
      <c r="G440" s="47">
        <v>83537</v>
      </c>
      <c r="H440" t="s">
        <v>1939</v>
      </c>
      <c r="I440" t="s">
        <v>1944</v>
      </c>
      <c r="J440" t="s">
        <v>1945</v>
      </c>
      <c r="L440">
        <v>1</v>
      </c>
      <c r="M440" t="b">
        <v>1</v>
      </c>
      <c r="N440" t="str">
        <v>Gemeinde Albaching</v>
      </c>
      <c r="P440">
        <v>84529</v>
      </c>
      <c r="Q440" t="s">
        <v>9138</v>
      </c>
    </row>
    <row r="441" spans="1:17" x14ac:dyDescent="0.25">
      <c r="A441" t="s">
        <v>1947</v>
      </c>
      <c r="B441" t="s">
        <v>27</v>
      </c>
      <c r="C441" t="s">
        <v>1946</v>
      </c>
      <c r="D441" t="s">
        <v>1947</v>
      </c>
      <c r="E441" t="s">
        <v>1947</v>
      </c>
      <c r="F441" t="s">
        <v>1528</v>
      </c>
      <c r="G441" s="47">
        <v>82328</v>
      </c>
      <c r="H441" t="s">
        <v>1948</v>
      </c>
      <c r="I441" t="s">
        <v>1949</v>
      </c>
      <c r="J441" t="s">
        <v>1950</v>
      </c>
      <c r="L441">
        <v>1</v>
      </c>
      <c r="M441" t="b">
        <v>1</v>
      </c>
      <c r="N441" t="str">
        <v>Gemeinde Berg</v>
      </c>
      <c r="P441">
        <v>83294</v>
      </c>
      <c r="Q441" t="s">
        <v>9139</v>
      </c>
    </row>
    <row r="442" spans="1:17" x14ac:dyDescent="0.25">
      <c r="A442" t="s">
        <v>1951</v>
      </c>
      <c r="B442" t="s">
        <v>27</v>
      </c>
      <c r="C442" t="s">
        <v>1946</v>
      </c>
      <c r="D442" t="s">
        <v>1951</v>
      </c>
      <c r="E442" t="s">
        <v>1951</v>
      </c>
      <c r="F442" t="s">
        <v>1953</v>
      </c>
      <c r="G442" s="47">
        <v>82346</v>
      </c>
      <c r="H442" t="s">
        <v>1952</v>
      </c>
      <c r="I442" t="s">
        <v>1954</v>
      </c>
      <c r="J442" t="s">
        <v>1955</v>
      </c>
      <c r="L442">
        <v>1</v>
      </c>
      <c r="M442" t="b">
        <v>1</v>
      </c>
      <c r="N442" t="str">
        <v>Gemeinde Andechs</v>
      </c>
      <c r="P442">
        <v>83278</v>
      </c>
      <c r="Q442" t="s">
        <v>9140</v>
      </c>
    </row>
    <row r="443" spans="1:17" x14ac:dyDescent="0.25">
      <c r="A443" t="s">
        <v>1956</v>
      </c>
      <c r="B443" t="s">
        <v>27</v>
      </c>
      <c r="C443" t="s">
        <v>1946</v>
      </c>
      <c r="D443" t="s">
        <v>1956</v>
      </c>
      <c r="E443" t="s">
        <v>1956</v>
      </c>
      <c r="F443" t="s">
        <v>1958</v>
      </c>
      <c r="G443" s="47">
        <v>82336</v>
      </c>
      <c r="H443" t="s">
        <v>1957</v>
      </c>
      <c r="I443" t="s">
        <v>1959</v>
      </c>
      <c r="J443" t="s">
        <v>1960</v>
      </c>
      <c r="L443">
        <v>1</v>
      </c>
      <c r="M443" t="b">
        <v>1</v>
      </c>
      <c r="N443" t="str">
        <v>Gemeinde Feldafing</v>
      </c>
      <c r="P443">
        <v>83308</v>
      </c>
      <c r="Q443" t="s">
        <v>9141</v>
      </c>
    </row>
    <row r="444" spans="1:17" x14ac:dyDescent="0.25">
      <c r="A444" t="s">
        <v>1961</v>
      </c>
      <c r="B444" t="s">
        <v>27</v>
      </c>
      <c r="C444" t="s">
        <v>1946</v>
      </c>
      <c r="D444" t="s">
        <v>1961</v>
      </c>
      <c r="E444" t="s">
        <v>1961</v>
      </c>
      <c r="F444" t="s">
        <v>50</v>
      </c>
      <c r="G444" s="47">
        <v>82117</v>
      </c>
      <c r="H444" t="s">
        <v>1962</v>
      </c>
      <c r="I444" t="s">
        <v>1963</v>
      </c>
      <c r="J444" t="s">
        <v>1964</v>
      </c>
      <c r="L444">
        <v>1</v>
      </c>
      <c r="M444" t="b">
        <v>1</v>
      </c>
      <c r="N444" t="str">
        <v>Gemeinde Gauting</v>
      </c>
      <c r="P444">
        <v>83236</v>
      </c>
      <c r="Q444" t="s">
        <v>2117</v>
      </c>
    </row>
    <row r="445" spans="1:17" x14ac:dyDescent="0.25">
      <c r="A445" t="s">
        <v>1965</v>
      </c>
      <c r="B445" t="s">
        <v>27</v>
      </c>
      <c r="C445" t="s">
        <v>1946</v>
      </c>
      <c r="D445" t="s">
        <v>1965</v>
      </c>
      <c r="E445" t="s">
        <v>1965</v>
      </c>
      <c r="F445" t="s">
        <v>180</v>
      </c>
      <c r="G445" s="47">
        <v>82205</v>
      </c>
      <c r="H445" t="s">
        <v>1966</v>
      </c>
      <c r="I445" t="s">
        <v>1967</v>
      </c>
      <c r="J445" t="s">
        <v>1968</v>
      </c>
      <c r="L445">
        <v>1</v>
      </c>
      <c r="M445" t="b">
        <v>1</v>
      </c>
      <c r="N445" t="str">
        <v>Gemeinde Gilching</v>
      </c>
      <c r="P445">
        <v>83243</v>
      </c>
      <c r="Q445" t="s">
        <v>2122</v>
      </c>
    </row>
    <row r="446" spans="1:17" x14ac:dyDescent="0.25">
      <c r="A446" t="s">
        <v>1969</v>
      </c>
      <c r="B446" t="s">
        <v>27</v>
      </c>
      <c r="C446" t="s">
        <v>1946</v>
      </c>
      <c r="D446" t="s">
        <v>1969</v>
      </c>
      <c r="E446" t="s">
        <v>1969</v>
      </c>
      <c r="F446" t="s">
        <v>1970</v>
      </c>
      <c r="G446" s="47">
        <v>82211</v>
      </c>
      <c r="H446" t="s">
        <v>1971</v>
      </c>
      <c r="I446" t="s">
        <v>1972</v>
      </c>
      <c r="J446" t="s">
        <v>1973</v>
      </c>
      <c r="L446">
        <v>1</v>
      </c>
      <c r="M446" t="b">
        <v>1</v>
      </c>
      <c r="N446" t="str">
        <v>Gemeinde Herrsching a.Ammersee</v>
      </c>
      <c r="P446">
        <v>83377</v>
      </c>
      <c r="Q446" t="s">
        <v>9142</v>
      </c>
    </row>
    <row r="447" spans="1:17" x14ac:dyDescent="0.25">
      <c r="A447" t="s">
        <v>1974</v>
      </c>
      <c r="B447" t="s">
        <v>27</v>
      </c>
      <c r="C447" t="s">
        <v>1946</v>
      </c>
      <c r="D447" t="s">
        <v>1974</v>
      </c>
      <c r="E447" t="s">
        <v>1974</v>
      </c>
      <c r="F447" t="s">
        <v>1976</v>
      </c>
      <c r="G447" s="47">
        <v>82266</v>
      </c>
      <c r="H447" t="s">
        <v>1975</v>
      </c>
      <c r="I447" t="s">
        <v>1977</v>
      </c>
      <c r="J447" t="s">
        <v>1978</v>
      </c>
      <c r="L447">
        <v>1</v>
      </c>
      <c r="M447" t="b">
        <v>1</v>
      </c>
      <c r="N447" t="str">
        <v>Gemeinde Inning a.Ammersee</v>
      </c>
      <c r="P447">
        <v>83325</v>
      </c>
      <c r="Q447" t="s">
        <v>9143</v>
      </c>
    </row>
    <row r="448" spans="1:17" x14ac:dyDescent="0.25">
      <c r="A448" t="s">
        <v>1979</v>
      </c>
      <c r="B448" t="s">
        <v>27</v>
      </c>
      <c r="C448" t="s">
        <v>1946</v>
      </c>
      <c r="D448" t="s">
        <v>1979</v>
      </c>
      <c r="E448" t="s">
        <v>1979</v>
      </c>
      <c r="F448" t="s">
        <v>1980</v>
      </c>
      <c r="G448" s="47">
        <v>82142</v>
      </c>
      <c r="H448" t="s">
        <v>1509</v>
      </c>
      <c r="I448" t="s">
        <v>1981</v>
      </c>
      <c r="J448" t="s">
        <v>1982</v>
      </c>
      <c r="L448">
        <v>1</v>
      </c>
      <c r="M448" t="b">
        <v>1</v>
      </c>
      <c r="N448" t="str">
        <v>Gemeinde Krailling</v>
      </c>
      <c r="P448">
        <v>83325</v>
      </c>
      <c r="Q448" t="s">
        <v>9144</v>
      </c>
    </row>
    <row r="449" spans="1:17" x14ac:dyDescent="0.25">
      <c r="A449" t="s">
        <v>1983</v>
      </c>
      <c r="B449" t="s">
        <v>27</v>
      </c>
      <c r="C449" t="s">
        <v>1946</v>
      </c>
      <c r="D449" t="s">
        <v>1983</v>
      </c>
      <c r="E449" t="s">
        <v>1983</v>
      </c>
      <c r="F449" t="s">
        <v>1985</v>
      </c>
      <c r="G449" s="47">
        <v>82229</v>
      </c>
      <c r="H449" t="s">
        <v>1984</v>
      </c>
      <c r="I449" t="s">
        <v>1986</v>
      </c>
      <c r="J449" t="s">
        <v>1987</v>
      </c>
      <c r="L449">
        <v>1</v>
      </c>
      <c r="M449" t="b">
        <v>1</v>
      </c>
      <c r="N449" t="str">
        <v>Gemeinde Seefeld</v>
      </c>
      <c r="P449">
        <v>82433</v>
      </c>
      <c r="Q449" t="s">
        <v>959</v>
      </c>
    </row>
    <row r="450" spans="1:17" x14ac:dyDescent="0.25">
      <c r="A450" t="s">
        <v>1988</v>
      </c>
      <c r="B450" t="s">
        <v>27</v>
      </c>
      <c r="C450" t="s">
        <v>1946</v>
      </c>
      <c r="D450" t="s">
        <v>1988</v>
      </c>
      <c r="E450" t="s">
        <v>1988</v>
      </c>
      <c r="F450" t="s">
        <v>1990</v>
      </c>
      <c r="G450" s="47">
        <v>82341</v>
      </c>
      <c r="H450" t="s">
        <v>1989</v>
      </c>
      <c r="I450" t="s">
        <v>1991</v>
      </c>
      <c r="J450" t="s">
        <v>1992</v>
      </c>
      <c r="L450">
        <v>1</v>
      </c>
      <c r="M450" t="b">
        <v>1</v>
      </c>
      <c r="N450" t="str">
        <v>Gemeinde Pöcking</v>
      </c>
      <c r="P450">
        <v>82435</v>
      </c>
      <c r="Q450" t="s">
        <v>9145</v>
      </c>
    </row>
    <row r="451" spans="1:17" x14ac:dyDescent="0.25">
      <c r="A451" t="s">
        <v>1993</v>
      </c>
      <c r="B451" t="s">
        <v>27</v>
      </c>
      <c r="C451" t="s">
        <v>1946</v>
      </c>
      <c r="D451" t="s">
        <v>1993</v>
      </c>
      <c r="E451" t="s">
        <v>1993</v>
      </c>
      <c r="F451" t="s">
        <v>1994</v>
      </c>
      <c r="G451" s="47">
        <v>82306</v>
      </c>
      <c r="H451" t="s">
        <v>1995</v>
      </c>
      <c r="I451" t="s">
        <v>1996</v>
      </c>
      <c r="J451" t="s">
        <v>1997</v>
      </c>
      <c r="L451">
        <v>1</v>
      </c>
      <c r="M451" t="b">
        <v>1</v>
      </c>
      <c r="N451" t="str">
        <v>Stadt Starnberg</v>
      </c>
      <c r="P451">
        <v>82438</v>
      </c>
      <c r="Q451" t="s">
        <v>1031</v>
      </c>
    </row>
    <row r="452" spans="1:17" x14ac:dyDescent="0.25">
      <c r="A452" t="s">
        <v>1998</v>
      </c>
      <c r="B452" t="s">
        <v>27</v>
      </c>
      <c r="C452" t="s">
        <v>1946</v>
      </c>
      <c r="D452" t="s">
        <v>1998</v>
      </c>
      <c r="E452" t="s">
        <v>1998</v>
      </c>
      <c r="F452" t="s">
        <v>2000</v>
      </c>
      <c r="G452" s="47">
        <v>82327</v>
      </c>
      <c r="H452" t="s">
        <v>1999</v>
      </c>
      <c r="I452" t="s">
        <v>2001</v>
      </c>
      <c r="J452" t="s">
        <v>2002</v>
      </c>
      <c r="L452">
        <v>1</v>
      </c>
      <c r="M452" t="b">
        <v>1</v>
      </c>
      <c r="N452" t="str">
        <v>Gemeinde Tutzing</v>
      </c>
      <c r="P452">
        <v>82488</v>
      </c>
      <c r="Q452" t="s">
        <v>9146</v>
      </c>
    </row>
    <row r="453" spans="1:17" x14ac:dyDescent="0.25">
      <c r="A453" t="s">
        <v>2003</v>
      </c>
      <c r="B453" t="s">
        <v>27</v>
      </c>
      <c r="C453" t="s">
        <v>1946</v>
      </c>
      <c r="D453" t="s">
        <v>2003</v>
      </c>
      <c r="E453" t="s">
        <v>2003</v>
      </c>
      <c r="F453" t="s">
        <v>2005</v>
      </c>
      <c r="G453" s="47">
        <v>82234</v>
      </c>
      <c r="H453" t="s">
        <v>2004</v>
      </c>
      <c r="I453" t="s">
        <v>2006</v>
      </c>
      <c r="J453" t="s">
        <v>2007</v>
      </c>
      <c r="L453">
        <v>1</v>
      </c>
      <c r="M453" t="b">
        <v>1</v>
      </c>
      <c r="N453" t="str">
        <v>Gemeinde Weßling</v>
      </c>
      <c r="P453">
        <v>82490</v>
      </c>
      <c r="Q453" t="s">
        <v>964</v>
      </c>
    </row>
    <row r="454" spans="1:17" x14ac:dyDescent="0.25">
      <c r="A454" t="s">
        <v>2008</v>
      </c>
      <c r="B454" t="s">
        <v>27</v>
      </c>
      <c r="C454" t="s">
        <v>1946</v>
      </c>
      <c r="D454" t="s">
        <v>2008</v>
      </c>
      <c r="E454" t="s">
        <v>2008</v>
      </c>
      <c r="F454" t="s">
        <v>2010</v>
      </c>
      <c r="G454" s="47">
        <v>82237</v>
      </c>
      <c r="H454" t="s">
        <v>2009</v>
      </c>
      <c r="I454" t="s">
        <v>2011</v>
      </c>
      <c r="J454" t="s">
        <v>2012</v>
      </c>
      <c r="L454">
        <v>1</v>
      </c>
      <c r="M454" t="b">
        <v>1</v>
      </c>
      <c r="N454" t="str">
        <v>Gemeinde Wörthsee</v>
      </c>
      <c r="P454">
        <v>82456</v>
      </c>
      <c r="Q454" t="s">
        <v>9147</v>
      </c>
    </row>
    <row r="455" spans="1:17" x14ac:dyDescent="0.25">
      <c r="A455" t="s">
        <v>2014</v>
      </c>
      <c r="B455" t="s">
        <v>27</v>
      </c>
      <c r="C455" t="s">
        <v>2013</v>
      </c>
      <c r="D455" t="s">
        <v>2014</v>
      </c>
      <c r="E455" t="s">
        <v>2014</v>
      </c>
      <c r="F455" t="s">
        <v>239</v>
      </c>
      <c r="G455" s="47">
        <v>83350</v>
      </c>
      <c r="H455" t="s">
        <v>2015</v>
      </c>
      <c r="I455" t="s">
        <v>2016</v>
      </c>
      <c r="J455" t="s">
        <v>2017</v>
      </c>
      <c r="L455">
        <v>1</v>
      </c>
      <c r="M455" t="b">
        <v>1</v>
      </c>
      <c r="N455" t="str">
        <v>Gemeinde Altenmarkt a.d.Alz</v>
      </c>
      <c r="P455">
        <v>82491</v>
      </c>
      <c r="Q455" t="s">
        <v>974</v>
      </c>
    </row>
    <row r="456" spans="1:17" x14ac:dyDescent="0.25">
      <c r="A456" t="s">
        <v>2018</v>
      </c>
      <c r="B456" t="s">
        <v>27</v>
      </c>
      <c r="C456" t="s">
        <v>2013</v>
      </c>
      <c r="D456" t="s">
        <v>2018</v>
      </c>
      <c r="E456" t="s">
        <v>2018</v>
      </c>
      <c r="F456" t="s">
        <v>2020</v>
      </c>
      <c r="G456" s="47">
        <v>83339</v>
      </c>
      <c r="H456" t="s">
        <v>2019</v>
      </c>
      <c r="I456" t="s">
        <v>2021</v>
      </c>
      <c r="J456" t="s">
        <v>2022</v>
      </c>
      <c r="L456">
        <v>1</v>
      </c>
      <c r="M456" t="b">
        <v>1</v>
      </c>
      <c r="N456" t="str">
        <v>Gemeinde Chieming</v>
      </c>
      <c r="P456">
        <v>82439</v>
      </c>
      <c r="Q456" t="s">
        <v>1038</v>
      </c>
    </row>
    <row r="457" spans="1:17" x14ac:dyDescent="0.25">
      <c r="A457" t="s">
        <v>2023</v>
      </c>
      <c r="B457" t="s">
        <v>27</v>
      </c>
      <c r="C457" t="s">
        <v>2013</v>
      </c>
      <c r="D457" t="s">
        <v>2023</v>
      </c>
      <c r="E457" t="s">
        <v>2023</v>
      </c>
      <c r="F457" t="s">
        <v>180</v>
      </c>
      <c r="G457" s="47">
        <v>84549</v>
      </c>
      <c r="H457" t="s">
        <v>2024</v>
      </c>
      <c r="I457" t="s">
        <v>2025</v>
      </c>
      <c r="J457" t="s">
        <v>2026</v>
      </c>
      <c r="L457">
        <v>1</v>
      </c>
      <c r="M457" t="b">
        <v>1</v>
      </c>
      <c r="N457" t="str">
        <v>Gemeinde Engelsberg</v>
      </c>
      <c r="P457">
        <v>82494</v>
      </c>
      <c r="Q457" t="s">
        <v>979</v>
      </c>
    </row>
    <row r="458" spans="1:17" x14ac:dyDescent="0.25">
      <c r="A458" t="s">
        <v>2027</v>
      </c>
      <c r="B458" t="s">
        <v>27</v>
      </c>
      <c r="C458" t="s">
        <v>2013</v>
      </c>
      <c r="D458" t="s">
        <v>2027</v>
      </c>
      <c r="E458" t="s">
        <v>2027</v>
      </c>
      <c r="F458" t="s">
        <v>546</v>
      </c>
      <c r="G458" s="47">
        <v>83411</v>
      </c>
      <c r="H458" t="s">
        <v>2028</v>
      </c>
      <c r="I458" t="s">
        <v>2029</v>
      </c>
      <c r="J458" t="s">
        <v>2030</v>
      </c>
      <c r="L458">
        <v>1</v>
      </c>
      <c r="M458" t="b">
        <v>1</v>
      </c>
      <c r="N458" t="str">
        <v>Gemeinde Fridolfing</v>
      </c>
      <c r="P458">
        <v>82481</v>
      </c>
      <c r="Q458" t="s">
        <v>9148</v>
      </c>
    </row>
    <row r="459" spans="1:17" x14ac:dyDescent="0.25">
      <c r="A459" t="s">
        <v>2031</v>
      </c>
      <c r="B459" t="s">
        <v>27</v>
      </c>
      <c r="C459" t="s">
        <v>2013</v>
      </c>
      <c r="D459" t="s">
        <v>2031</v>
      </c>
      <c r="E459" t="s">
        <v>2031</v>
      </c>
      <c r="F459" t="s">
        <v>2033</v>
      </c>
      <c r="G459" s="47">
        <v>83355</v>
      </c>
      <c r="H459" t="s">
        <v>2032</v>
      </c>
      <c r="I459" t="s">
        <v>2034</v>
      </c>
      <c r="J459" t="s">
        <v>2035</v>
      </c>
      <c r="L459">
        <v>1</v>
      </c>
      <c r="M459" t="b">
        <v>1</v>
      </c>
      <c r="N459" t="str">
        <v>Gemeinde Grabenstätt</v>
      </c>
      <c r="P459">
        <v>82418</v>
      </c>
      <c r="Q459" t="s">
        <v>9149</v>
      </c>
    </row>
    <row r="460" spans="1:17" x14ac:dyDescent="0.25">
      <c r="A460" t="s">
        <v>2036</v>
      </c>
      <c r="B460" t="s">
        <v>27</v>
      </c>
      <c r="C460" t="s">
        <v>2013</v>
      </c>
      <c r="D460" t="s">
        <v>2036</v>
      </c>
      <c r="E460" t="s">
        <v>2036</v>
      </c>
      <c r="F460" t="s">
        <v>489</v>
      </c>
      <c r="G460" s="47">
        <v>83219</v>
      </c>
      <c r="H460" t="s">
        <v>2037</v>
      </c>
      <c r="I460" t="s">
        <v>2038</v>
      </c>
      <c r="J460" t="s">
        <v>2039</v>
      </c>
      <c r="L460">
        <v>1</v>
      </c>
      <c r="M460" t="b">
        <v>1</v>
      </c>
      <c r="N460" t="str">
        <v>Markt Grassau</v>
      </c>
      <c r="P460">
        <v>82487</v>
      </c>
      <c r="Q460" t="s">
        <v>993</v>
      </c>
    </row>
    <row r="461" spans="1:17" x14ac:dyDescent="0.25">
      <c r="A461" t="s">
        <v>2040</v>
      </c>
      <c r="B461" t="s">
        <v>27</v>
      </c>
      <c r="C461" t="s">
        <v>2013</v>
      </c>
      <c r="D461" t="s">
        <v>2040</v>
      </c>
      <c r="E461" t="s">
        <v>2040</v>
      </c>
      <c r="F461" t="s">
        <v>61</v>
      </c>
      <c r="G461" s="47">
        <v>83330</v>
      </c>
      <c r="H461" t="s">
        <v>2041</v>
      </c>
      <c r="I461" t="s">
        <v>2042</v>
      </c>
      <c r="J461" t="s">
        <v>2043</v>
      </c>
      <c r="L461">
        <v>1</v>
      </c>
      <c r="M461" t="b">
        <v>1</v>
      </c>
      <c r="N461" t="str">
        <v>Gemeinde Inzell</v>
      </c>
      <c r="P461">
        <v>82496</v>
      </c>
      <c r="Q461" t="s">
        <v>998</v>
      </c>
    </row>
    <row r="462" spans="1:17" x14ac:dyDescent="0.25">
      <c r="A462" t="s">
        <v>2044</v>
      </c>
      <c r="B462" t="s">
        <v>27</v>
      </c>
      <c r="C462" t="s">
        <v>2013</v>
      </c>
      <c r="D462" t="s">
        <v>2044</v>
      </c>
      <c r="E462" t="s">
        <v>2044</v>
      </c>
      <c r="F462" t="s">
        <v>186</v>
      </c>
      <c r="G462" s="47">
        <v>83417</v>
      </c>
      <c r="H462" t="s">
        <v>2045</v>
      </c>
      <c r="I462" t="s">
        <v>2046</v>
      </c>
      <c r="J462" t="s">
        <v>2047</v>
      </c>
      <c r="L462">
        <v>1</v>
      </c>
      <c r="M462" t="b">
        <v>1</v>
      </c>
      <c r="N462" t="str">
        <v>Gemeinde Kirchanschöring</v>
      </c>
      <c r="P462">
        <v>82441</v>
      </c>
      <c r="Q462" t="s">
        <v>1033</v>
      </c>
    </row>
    <row r="463" spans="1:17" x14ac:dyDescent="0.25">
      <c r="A463" t="s">
        <v>2048</v>
      </c>
      <c r="B463" t="s">
        <v>27</v>
      </c>
      <c r="C463" t="s">
        <v>2013</v>
      </c>
      <c r="D463" t="s">
        <v>2048</v>
      </c>
      <c r="E463" t="s">
        <v>2048</v>
      </c>
      <c r="F463" t="s">
        <v>2050</v>
      </c>
      <c r="G463" s="47">
        <v>83365</v>
      </c>
      <c r="H463" t="s">
        <v>2049</v>
      </c>
      <c r="I463" t="s">
        <v>2051</v>
      </c>
      <c r="J463" t="s">
        <v>2052</v>
      </c>
      <c r="L463">
        <v>1</v>
      </c>
      <c r="M463" t="b">
        <v>1</v>
      </c>
      <c r="N463" t="str">
        <v>Gemeinde Nußdorf</v>
      </c>
      <c r="P463">
        <v>82418</v>
      </c>
      <c r="Q463" t="s">
        <v>1051</v>
      </c>
    </row>
    <row r="464" spans="1:17" x14ac:dyDescent="0.25">
      <c r="A464" t="s">
        <v>2053</v>
      </c>
      <c r="B464" t="s">
        <v>27</v>
      </c>
      <c r="C464" t="s">
        <v>2013</v>
      </c>
      <c r="D464" t="s">
        <v>2053</v>
      </c>
      <c r="E464" t="s">
        <v>2053</v>
      </c>
      <c r="F464" t="s">
        <v>2055</v>
      </c>
      <c r="G464" s="47">
        <v>83349</v>
      </c>
      <c r="H464" t="s">
        <v>2054</v>
      </c>
      <c r="I464" t="s">
        <v>2056</v>
      </c>
      <c r="J464" t="s">
        <v>2057</v>
      </c>
      <c r="L464">
        <v>1</v>
      </c>
      <c r="M464" t="b">
        <v>1</v>
      </c>
      <c r="N464" t="str">
        <v>Gemeinde Palling</v>
      </c>
      <c r="P464">
        <v>82442</v>
      </c>
      <c r="Q464" t="s">
        <v>1015</v>
      </c>
    </row>
    <row r="465" spans="1:17" x14ac:dyDescent="0.25">
      <c r="A465" t="s">
        <v>2058</v>
      </c>
      <c r="B465" t="s">
        <v>27</v>
      </c>
      <c r="C465" t="s">
        <v>2013</v>
      </c>
      <c r="D465" t="s">
        <v>2058</v>
      </c>
      <c r="E465" t="s">
        <v>2058</v>
      </c>
      <c r="F465" t="s">
        <v>1579</v>
      </c>
      <c r="G465" s="47">
        <v>83367</v>
      </c>
      <c r="H465" t="s">
        <v>2059</v>
      </c>
      <c r="I465" t="s">
        <v>2060</v>
      </c>
      <c r="J465" t="s">
        <v>2061</v>
      </c>
      <c r="L465">
        <v>1</v>
      </c>
      <c r="M465" t="b">
        <v>1</v>
      </c>
      <c r="N465" t="str">
        <v>Gemeinde Petting</v>
      </c>
      <c r="P465">
        <v>82445</v>
      </c>
      <c r="Q465" t="s">
        <v>1046</v>
      </c>
    </row>
    <row r="466" spans="1:17" x14ac:dyDescent="0.25">
      <c r="A466" t="s">
        <v>2062</v>
      </c>
      <c r="B466" t="s">
        <v>27</v>
      </c>
      <c r="C466" t="s">
        <v>2013</v>
      </c>
      <c r="D466" t="s">
        <v>2062</v>
      </c>
      <c r="E466" t="s">
        <v>2062</v>
      </c>
      <c r="F466" t="s">
        <v>180</v>
      </c>
      <c r="G466" s="47">
        <v>83242</v>
      </c>
      <c r="H466" t="s">
        <v>2063</v>
      </c>
      <c r="I466" t="s">
        <v>2064</v>
      </c>
      <c r="J466" t="s">
        <v>2065</v>
      </c>
      <c r="L466">
        <v>1</v>
      </c>
      <c r="M466" t="b">
        <v>1</v>
      </c>
      <c r="N466" t="str">
        <v>Gemeinde Reit im Winkl</v>
      </c>
      <c r="P466">
        <v>82418</v>
      </c>
      <c r="Q466" t="s">
        <v>1054</v>
      </c>
    </row>
    <row r="467" spans="1:17" x14ac:dyDescent="0.25">
      <c r="A467" t="s">
        <v>2066</v>
      </c>
      <c r="B467" t="s">
        <v>27</v>
      </c>
      <c r="C467" t="s">
        <v>2013</v>
      </c>
      <c r="D467" t="s">
        <v>2066</v>
      </c>
      <c r="E467" t="s">
        <v>2066</v>
      </c>
      <c r="F467" t="s">
        <v>1836</v>
      </c>
      <c r="G467" s="47">
        <v>83318</v>
      </c>
      <c r="H467" t="s">
        <v>2067</v>
      </c>
      <c r="I467" t="s">
        <v>2068</v>
      </c>
      <c r="J467" t="s">
        <v>2069</v>
      </c>
      <c r="L467">
        <v>1</v>
      </c>
      <c r="M467" t="b">
        <v>1</v>
      </c>
      <c r="N467" t="str">
        <v>Gemeinde Ruhpolding</v>
      </c>
      <c r="P467">
        <v>82447</v>
      </c>
      <c r="Q467" t="s">
        <v>1062</v>
      </c>
    </row>
    <row r="468" spans="1:17" x14ac:dyDescent="0.25">
      <c r="A468" t="s">
        <v>2070</v>
      </c>
      <c r="B468" t="s">
        <v>27</v>
      </c>
      <c r="C468" t="s">
        <v>2013</v>
      </c>
      <c r="D468" t="s">
        <v>2070</v>
      </c>
      <c r="E468" t="s">
        <v>2070</v>
      </c>
      <c r="F468" t="s">
        <v>1724</v>
      </c>
      <c r="G468" s="47">
        <v>83259</v>
      </c>
      <c r="H468" t="s">
        <v>2071</v>
      </c>
      <c r="I468" t="s">
        <v>2072</v>
      </c>
      <c r="J468" t="s">
        <v>2073</v>
      </c>
      <c r="L468">
        <v>1</v>
      </c>
      <c r="M468" t="b">
        <v>1</v>
      </c>
      <c r="N468" t="str">
        <v>Gemeinde Schleching</v>
      </c>
      <c r="P468">
        <v>82449</v>
      </c>
      <c r="Q468" t="s">
        <v>1003</v>
      </c>
    </row>
    <row r="469" spans="1:17" x14ac:dyDescent="0.25">
      <c r="A469" t="s">
        <v>2074</v>
      </c>
      <c r="B469" t="s">
        <v>27</v>
      </c>
      <c r="C469" t="s">
        <v>2013</v>
      </c>
      <c r="D469" t="s">
        <v>2074</v>
      </c>
      <c r="E469" t="s">
        <v>2074</v>
      </c>
      <c r="F469" t="s">
        <v>510</v>
      </c>
      <c r="G469" s="47">
        <v>83530</v>
      </c>
      <c r="H469" t="s">
        <v>2075</v>
      </c>
      <c r="I469" t="s">
        <v>2076</v>
      </c>
      <c r="J469" t="s">
        <v>2077</v>
      </c>
      <c r="L469">
        <v>1</v>
      </c>
      <c r="M469" t="b">
        <v>1</v>
      </c>
      <c r="N469" t="str">
        <v>Gemeinde Schnaitsee</v>
      </c>
      <c r="P469">
        <v>82497</v>
      </c>
      <c r="Q469" t="s">
        <v>1024</v>
      </c>
    </row>
    <row r="470" spans="1:17" x14ac:dyDescent="0.25">
      <c r="A470" t="s">
        <v>2078</v>
      </c>
      <c r="B470" t="s">
        <v>27</v>
      </c>
      <c r="C470" t="s">
        <v>2013</v>
      </c>
      <c r="D470" t="s">
        <v>2078</v>
      </c>
      <c r="E470" t="s">
        <v>2078</v>
      </c>
      <c r="F470" t="s">
        <v>2079</v>
      </c>
      <c r="G470" s="47">
        <v>83358</v>
      </c>
      <c r="H470" t="s">
        <v>2080</v>
      </c>
      <c r="I470" t="s">
        <v>2081</v>
      </c>
      <c r="J470" t="s">
        <v>2082</v>
      </c>
      <c r="L470">
        <v>1</v>
      </c>
      <c r="M470" t="b">
        <v>1</v>
      </c>
      <c r="N470" t="str">
        <v>Gemeinde Seeon-Seebruck</v>
      </c>
      <c r="P470">
        <v>82499</v>
      </c>
      <c r="Q470" t="s">
        <v>1008</v>
      </c>
    </row>
    <row r="471" spans="1:17" x14ac:dyDescent="0.25">
      <c r="A471" t="s">
        <v>2083</v>
      </c>
      <c r="B471" t="s">
        <v>27</v>
      </c>
      <c r="C471" t="s">
        <v>2013</v>
      </c>
      <c r="D471" t="s">
        <v>2083</v>
      </c>
      <c r="E471" t="s">
        <v>2083</v>
      </c>
      <c r="F471" t="s">
        <v>1476</v>
      </c>
      <c r="G471" s="47">
        <v>83309</v>
      </c>
      <c r="H471" t="s">
        <v>2084</v>
      </c>
      <c r="I471" t="s">
        <v>2085</v>
      </c>
      <c r="J471" t="s">
        <v>2086</v>
      </c>
      <c r="L471">
        <v>1</v>
      </c>
      <c r="M471" t="b">
        <v>1</v>
      </c>
      <c r="N471" t="str">
        <v>Gemeinde Siegsdorf</v>
      </c>
      <c r="P471">
        <v>86972</v>
      </c>
      <c r="Q471" t="s">
        <v>2224</v>
      </c>
    </row>
    <row r="472" spans="1:17" x14ac:dyDescent="0.25">
      <c r="A472" t="s">
        <v>2087</v>
      </c>
      <c r="B472" t="s">
        <v>27</v>
      </c>
      <c r="C472" t="s">
        <v>2013</v>
      </c>
      <c r="D472" t="s">
        <v>2087</v>
      </c>
      <c r="E472" t="s">
        <v>2087</v>
      </c>
      <c r="F472" t="s">
        <v>2089</v>
      </c>
      <c r="G472" s="47">
        <v>83362</v>
      </c>
      <c r="H472" t="s">
        <v>2088</v>
      </c>
      <c r="I472" t="s">
        <v>2090</v>
      </c>
      <c r="J472" t="s">
        <v>2091</v>
      </c>
      <c r="L472">
        <v>1</v>
      </c>
      <c r="M472" t="b">
        <v>1</v>
      </c>
      <c r="N472" t="str">
        <v>Gemeinde Surberg</v>
      </c>
      <c r="P472">
        <v>82387</v>
      </c>
      <c r="Q472" t="s">
        <v>9150</v>
      </c>
    </row>
    <row r="473" spans="1:17" x14ac:dyDescent="0.25">
      <c r="A473" t="s">
        <v>2092</v>
      </c>
      <c r="B473" t="s">
        <v>27</v>
      </c>
      <c r="C473" t="s">
        <v>2013</v>
      </c>
      <c r="D473" t="s">
        <v>2092</v>
      </c>
      <c r="E473" t="s">
        <v>2092</v>
      </c>
      <c r="F473" t="s">
        <v>2094</v>
      </c>
      <c r="G473" s="47">
        <v>83342</v>
      </c>
      <c r="H473" t="s">
        <v>2093</v>
      </c>
      <c r="I473" t="s">
        <v>2095</v>
      </c>
      <c r="J473" t="s">
        <v>2096</v>
      </c>
      <c r="L473">
        <v>1</v>
      </c>
      <c r="M473" t="b">
        <v>1</v>
      </c>
      <c r="N473" t="str">
        <v>Gemeinde Tacherting</v>
      </c>
      <c r="P473">
        <v>86975</v>
      </c>
      <c r="Q473" t="s">
        <v>2242</v>
      </c>
    </row>
    <row r="474" spans="1:17" x14ac:dyDescent="0.25">
      <c r="A474" t="s">
        <v>2097</v>
      </c>
      <c r="B474" t="s">
        <v>27</v>
      </c>
      <c r="C474" t="s">
        <v>2013</v>
      </c>
      <c r="D474" t="s">
        <v>2097</v>
      </c>
      <c r="E474" t="s">
        <v>2097</v>
      </c>
      <c r="F474" t="s">
        <v>489</v>
      </c>
      <c r="G474" s="47">
        <v>84525</v>
      </c>
      <c r="H474" t="s">
        <v>2098</v>
      </c>
      <c r="I474" t="s">
        <v>2099</v>
      </c>
      <c r="J474" t="s">
        <v>2100</v>
      </c>
      <c r="L474">
        <v>1</v>
      </c>
      <c r="M474" t="b">
        <v>1</v>
      </c>
      <c r="N474" t="str">
        <v>Stadt Tittmoning</v>
      </c>
      <c r="P474">
        <v>82347</v>
      </c>
      <c r="Q474" t="s">
        <v>2168</v>
      </c>
    </row>
    <row r="475" spans="1:17" x14ac:dyDescent="0.25">
      <c r="A475" t="s">
        <v>2101</v>
      </c>
      <c r="B475" t="s">
        <v>27</v>
      </c>
      <c r="C475" t="s">
        <v>2013</v>
      </c>
      <c r="D475" t="s">
        <v>2101</v>
      </c>
      <c r="E475" t="s">
        <v>2101</v>
      </c>
      <c r="F475" t="s">
        <v>2102</v>
      </c>
      <c r="G475" s="47">
        <v>83294</v>
      </c>
      <c r="H475" t="s">
        <v>2103</v>
      </c>
      <c r="I475" t="s">
        <v>2104</v>
      </c>
      <c r="J475" t="s">
        <v>2105</v>
      </c>
      <c r="L475">
        <v>1</v>
      </c>
      <c r="M475" t="b">
        <v>1</v>
      </c>
      <c r="N475" t="str">
        <v>Stadt Traunreut</v>
      </c>
      <c r="P475">
        <v>82401</v>
      </c>
      <c r="Q475" t="s">
        <v>2278</v>
      </c>
    </row>
    <row r="476" spans="1:17" x14ac:dyDescent="0.25">
      <c r="A476" t="s">
        <v>2106</v>
      </c>
      <c r="B476" t="s">
        <v>27</v>
      </c>
      <c r="C476" t="s">
        <v>2013</v>
      </c>
      <c r="D476" t="s">
        <v>2106</v>
      </c>
      <c r="E476" t="s">
        <v>2106</v>
      </c>
      <c r="F476" t="s">
        <v>2107</v>
      </c>
      <c r="G476" s="47">
        <v>83278</v>
      </c>
      <c r="H476" t="s">
        <v>2108</v>
      </c>
      <c r="I476" t="s">
        <v>2109</v>
      </c>
      <c r="J476" t="s">
        <v>2110</v>
      </c>
      <c r="L476">
        <v>1</v>
      </c>
      <c r="M476" t="b">
        <v>1</v>
      </c>
      <c r="N476" t="str">
        <v>Große Kreisstadt Traunstein</v>
      </c>
      <c r="P476">
        <v>86977</v>
      </c>
      <c r="Q476" t="s">
        <v>9151</v>
      </c>
    </row>
    <row r="477" spans="1:17" x14ac:dyDescent="0.25">
      <c r="A477" t="s">
        <v>2111</v>
      </c>
      <c r="B477" t="s">
        <v>27</v>
      </c>
      <c r="C477" t="s">
        <v>2013</v>
      </c>
      <c r="D477" t="s">
        <v>2111</v>
      </c>
      <c r="E477" t="s">
        <v>2111</v>
      </c>
      <c r="F477" t="s">
        <v>2112</v>
      </c>
      <c r="G477" s="47">
        <v>83303</v>
      </c>
      <c r="H477" t="s">
        <v>2113</v>
      </c>
      <c r="I477" t="s">
        <v>2114</v>
      </c>
      <c r="J477" t="s">
        <v>2115</v>
      </c>
      <c r="L477">
        <v>1</v>
      </c>
      <c r="M477" t="b">
        <v>1</v>
      </c>
      <c r="N477" t="str">
        <v>Stadt Trostberg</v>
      </c>
      <c r="P477">
        <v>82390</v>
      </c>
      <c r="Q477" t="s">
        <v>9152</v>
      </c>
    </row>
    <row r="478" spans="1:17" x14ac:dyDescent="0.25">
      <c r="A478" t="s">
        <v>2116</v>
      </c>
      <c r="B478" t="s">
        <v>27</v>
      </c>
      <c r="C478" t="s">
        <v>2013</v>
      </c>
      <c r="D478" t="s">
        <v>2116</v>
      </c>
      <c r="E478" t="s">
        <v>2116</v>
      </c>
      <c r="F478" t="s">
        <v>2118</v>
      </c>
      <c r="G478" s="47">
        <v>83236</v>
      </c>
      <c r="H478" t="s">
        <v>2117</v>
      </c>
      <c r="I478" t="s">
        <v>2119</v>
      </c>
      <c r="J478" t="s">
        <v>2120</v>
      </c>
      <c r="L478">
        <v>1</v>
      </c>
      <c r="M478" t="b">
        <v>1</v>
      </c>
      <c r="N478" t="str">
        <v>Gemeinde Übersee</v>
      </c>
      <c r="P478">
        <v>82436</v>
      </c>
      <c r="Q478" t="s">
        <v>9153</v>
      </c>
    </row>
    <row r="479" spans="1:17" x14ac:dyDescent="0.25">
      <c r="A479" t="s">
        <v>2121</v>
      </c>
      <c r="B479" t="s">
        <v>27</v>
      </c>
      <c r="C479" t="s">
        <v>2013</v>
      </c>
      <c r="D479" t="s">
        <v>2121</v>
      </c>
      <c r="E479" t="s">
        <v>2121</v>
      </c>
      <c r="F479" t="s">
        <v>2123</v>
      </c>
      <c r="G479" s="47">
        <v>83243</v>
      </c>
      <c r="H479" t="s">
        <v>2122</v>
      </c>
      <c r="I479" t="s">
        <v>2124</v>
      </c>
      <c r="J479" t="s">
        <v>2125</v>
      </c>
      <c r="L479">
        <v>1</v>
      </c>
      <c r="M479" t="b">
        <v>1</v>
      </c>
      <c r="N479" t="str">
        <v>Gemeinde Unterwössen</v>
      </c>
      <c r="P479">
        <v>82392</v>
      </c>
      <c r="Q479" t="s">
        <v>2252</v>
      </c>
    </row>
    <row r="480" spans="1:17" x14ac:dyDescent="0.25">
      <c r="A480" t="s">
        <v>2126</v>
      </c>
      <c r="B480" t="s">
        <v>27</v>
      </c>
      <c r="C480" t="s">
        <v>2013</v>
      </c>
      <c r="D480" t="s">
        <v>2126</v>
      </c>
      <c r="E480" t="s">
        <v>2128</v>
      </c>
      <c r="F480" t="s">
        <v>2129</v>
      </c>
      <c r="G480" s="47">
        <v>83346</v>
      </c>
      <c r="H480" t="s">
        <v>2127</v>
      </c>
      <c r="I480" t="s">
        <v>2130</v>
      </c>
      <c r="J480" t="s">
        <v>2131</v>
      </c>
      <c r="L480">
        <v>1</v>
      </c>
      <c r="M480" t="b">
        <v>1</v>
      </c>
      <c r="N480" t="str">
        <v>Gemeinde Bergen</v>
      </c>
      <c r="P480">
        <v>86978</v>
      </c>
      <c r="Q480" t="s">
        <v>9154</v>
      </c>
    </row>
    <row r="481" spans="1:17" x14ac:dyDescent="0.25">
      <c r="A481" t="s">
        <v>2132</v>
      </c>
      <c r="B481" t="s">
        <v>27</v>
      </c>
      <c r="C481" t="s">
        <v>2013</v>
      </c>
      <c r="D481" t="s">
        <v>2132</v>
      </c>
      <c r="E481" t="s">
        <v>2128</v>
      </c>
      <c r="F481" t="s">
        <v>2129</v>
      </c>
      <c r="G481" s="47">
        <v>83346</v>
      </c>
      <c r="H481" t="s">
        <v>2127</v>
      </c>
      <c r="I481" t="s">
        <v>2133</v>
      </c>
      <c r="J481" t="s">
        <v>2134</v>
      </c>
      <c r="L481">
        <v>1</v>
      </c>
      <c r="M481" t="b">
        <v>1</v>
      </c>
      <c r="N481" t="str">
        <v>Gemeinde Vachendorf</v>
      </c>
      <c r="P481">
        <v>82383</v>
      </c>
      <c r="Q481" t="s">
        <v>2173</v>
      </c>
    </row>
    <row r="482" spans="1:17" x14ac:dyDescent="0.25">
      <c r="A482" t="s">
        <v>2135</v>
      </c>
      <c r="B482" t="s">
        <v>27</v>
      </c>
      <c r="C482" t="s">
        <v>2013</v>
      </c>
      <c r="D482" t="s">
        <v>2135</v>
      </c>
      <c r="E482" t="s">
        <v>2137</v>
      </c>
      <c r="F482" t="s">
        <v>180</v>
      </c>
      <c r="G482" s="47">
        <v>83250</v>
      </c>
      <c r="H482" t="s">
        <v>2136</v>
      </c>
      <c r="I482" t="s">
        <v>2138</v>
      </c>
      <c r="J482" t="s">
        <v>2139</v>
      </c>
      <c r="L482">
        <v>1</v>
      </c>
      <c r="M482" t="b">
        <v>1</v>
      </c>
      <c r="N482" t="str">
        <v>Gemeinde Marquartstein</v>
      </c>
      <c r="P482">
        <v>82386</v>
      </c>
      <c r="Q482" t="s">
        <v>2266</v>
      </c>
    </row>
    <row r="483" spans="1:17" x14ac:dyDescent="0.25">
      <c r="A483" t="s">
        <v>2140</v>
      </c>
      <c r="B483" t="s">
        <v>27</v>
      </c>
      <c r="C483" t="s">
        <v>2013</v>
      </c>
      <c r="D483" t="s">
        <v>2140</v>
      </c>
      <c r="E483" t="s">
        <v>2137</v>
      </c>
      <c r="F483" t="s">
        <v>180</v>
      </c>
      <c r="G483" s="47">
        <v>83250</v>
      </c>
      <c r="H483" t="s">
        <v>2136</v>
      </c>
      <c r="I483" t="s">
        <v>2141</v>
      </c>
      <c r="J483" t="s">
        <v>2142</v>
      </c>
      <c r="L483">
        <v>1</v>
      </c>
      <c r="M483" t="b">
        <v>1</v>
      </c>
      <c r="N483" t="str">
        <v>Gemeinde Staudach-Egerndach</v>
      </c>
      <c r="P483">
        <v>82393</v>
      </c>
      <c r="Q483" t="s">
        <v>9155</v>
      </c>
    </row>
    <row r="484" spans="1:17" x14ac:dyDescent="0.25">
      <c r="A484" t="s">
        <v>2143</v>
      </c>
      <c r="B484" t="s">
        <v>27</v>
      </c>
      <c r="C484" t="s">
        <v>2013</v>
      </c>
      <c r="D484" t="s">
        <v>2143</v>
      </c>
      <c r="E484" t="s">
        <v>2144</v>
      </c>
      <c r="F484" t="s">
        <v>2145</v>
      </c>
      <c r="G484" s="47">
        <v>83119</v>
      </c>
      <c r="H484" t="s">
        <v>2146</v>
      </c>
      <c r="I484" t="s">
        <v>2147</v>
      </c>
      <c r="J484" t="s">
        <v>2148</v>
      </c>
      <c r="L484">
        <v>1</v>
      </c>
      <c r="M484" t="b">
        <v>1</v>
      </c>
      <c r="N484" t="str">
        <v>Gemeinde Kienberg</v>
      </c>
      <c r="P484">
        <v>86980</v>
      </c>
      <c r="Q484" t="s">
        <v>9156</v>
      </c>
    </row>
    <row r="485" spans="1:17" x14ac:dyDescent="0.25">
      <c r="A485" t="s">
        <v>2149</v>
      </c>
      <c r="B485" t="s">
        <v>27</v>
      </c>
      <c r="C485" t="s">
        <v>2013</v>
      </c>
      <c r="D485" t="s">
        <v>2149</v>
      </c>
      <c r="E485" t="s">
        <v>2144</v>
      </c>
      <c r="F485" t="s">
        <v>2145</v>
      </c>
      <c r="G485" s="47">
        <v>83119</v>
      </c>
      <c r="H485" t="s">
        <v>2146</v>
      </c>
      <c r="I485" t="s">
        <v>2150</v>
      </c>
      <c r="J485" t="s">
        <v>2151</v>
      </c>
      <c r="L485">
        <v>1</v>
      </c>
      <c r="M485" t="b">
        <v>1</v>
      </c>
      <c r="N485" t="str">
        <v>Gemeinde Obing</v>
      </c>
      <c r="P485">
        <v>82386</v>
      </c>
      <c r="Q485" t="s">
        <v>1588</v>
      </c>
    </row>
    <row r="486" spans="1:17" x14ac:dyDescent="0.25">
      <c r="A486" t="s">
        <v>2152</v>
      </c>
      <c r="B486" t="s">
        <v>27</v>
      </c>
      <c r="C486" t="s">
        <v>2013</v>
      </c>
      <c r="D486" t="s">
        <v>2152</v>
      </c>
      <c r="E486" t="s">
        <v>2144</v>
      </c>
      <c r="F486" t="s">
        <v>2145</v>
      </c>
      <c r="G486" s="47">
        <v>83119</v>
      </c>
      <c r="H486" t="s">
        <v>2146</v>
      </c>
      <c r="I486" t="s">
        <v>2153</v>
      </c>
      <c r="J486" t="s">
        <v>2154</v>
      </c>
      <c r="L486">
        <v>1</v>
      </c>
      <c r="M486" t="b">
        <v>1</v>
      </c>
      <c r="N486" t="str">
        <v>Gemeinde Pittenhart</v>
      </c>
      <c r="P486">
        <v>82395</v>
      </c>
      <c r="Q486" t="s">
        <v>9157</v>
      </c>
    </row>
    <row r="487" spans="1:17" x14ac:dyDescent="0.25">
      <c r="A487" t="s">
        <v>2155</v>
      </c>
      <c r="B487" t="s">
        <v>27</v>
      </c>
      <c r="C487" t="s">
        <v>2013</v>
      </c>
      <c r="D487" t="s">
        <v>2155</v>
      </c>
      <c r="E487" t="s">
        <v>2156</v>
      </c>
      <c r="F487" t="s">
        <v>1087</v>
      </c>
      <c r="G487" s="47">
        <v>83325</v>
      </c>
      <c r="H487" t="s">
        <v>2157</v>
      </c>
      <c r="I487" t="s">
        <v>2158</v>
      </c>
      <c r="J487" t="s">
        <v>2159</v>
      </c>
      <c r="L487">
        <v>1</v>
      </c>
      <c r="M487" t="b">
        <v>1</v>
      </c>
      <c r="N487" t="str">
        <v>Gemeinde Taching a.See</v>
      </c>
      <c r="P487">
        <v>82396</v>
      </c>
      <c r="Q487" t="s">
        <v>2178</v>
      </c>
    </row>
    <row r="488" spans="1:17" x14ac:dyDescent="0.25">
      <c r="A488" t="s">
        <v>2160</v>
      </c>
      <c r="B488" t="s">
        <v>27</v>
      </c>
      <c r="C488" t="s">
        <v>2013</v>
      </c>
      <c r="D488" t="s">
        <v>2160</v>
      </c>
      <c r="E488" t="s">
        <v>2156</v>
      </c>
      <c r="F488" t="s">
        <v>1087</v>
      </c>
      <c r="G488" s="47">
        <v>83325</v>
      </c>
      <c r="H488" t="s">
        <v>2157</v>
      </c>
      <c r="I488" t="s">
        <v>2161</v>
      </c>
      <c r="J488" t="s">
        <v>2162</v>
      </c>
      <c r="L488">
        <v>1</v>
      </c>
      <c r="M488" t="b">
        <v>1</v>
      </c>
      <c r="N488" t="str">
        <v>Gemeinde Waging a.See, M</v>
      </c>
      <c r="P488">
        <v>82380</v>
      </c>
      <c r="Q488" t="s">
        <v>9158</v>
      </c>
    </row>
    <row r="489" spans="1:17" x14ac:dyDescent="0.25">
      <c r="A489" t="s">
        <v>2163</v>
      </c>
      <c r="B489" t="s">
        <v>27</v>
      </c>
      <c r="C489" t="s">
        <v>2013</v>
      </c>
      <c r="D489" t="s">
        <v>2163</v>
      </c>
      <c r="E489" t="s">
        <v>2156</v>
      </c>
      <c r="F489" t="s">
        <v>1087</v>
      </c>
      <c r="G489" s="47">
        <v>83325</v>
      </c>
      <c r="H489" t="s">
        <v>2157</v>
      </c>
      <c r="I489" t="s">
        <v>2164</v>
      </c>
      <c r="J489" t="s">
        <v>2165</v>
      </c>
      <c r="L489">
        <v>1</v>
      </c>
      <c r="M489" t="b">
        <v>1</v>
      </c>
      <c r="N489" t="str">
        <v>Gemeinde Wonneberg</v>
      </c>
      <c r="P489">
        <v>86971</v>
      </c>
      <c r="Q489" t="s">
        <v>9159</v>
      </c>
    </row>
    <row r="490" spans="1:17" x14ac:dyDescent="0.25">
      <c r="A490" t="s">
        <v>2167</v>
      </c>
      <c r="B490" t="s">
        <v>27</v>
      </c>
      <c r="C490" t="s">
        <v>2166</v>
      </c>
      <c r="D490" t="s">
        <v>2167</v>
      </c>
      <c r="E490" t="s">
        <v>2167</v>
      </c>
      <c r="F490" t="s">
        <v>2169</v>
      </c>
      <c r="G490" s="47">
        <v>82347</v>
      </c>
      <c r="H490" t="s">
        <v>2168</v>
      </c>
      <c r="I490" t="s">
        <v>2170</v>
      </c>
      <c r="J490" t="s">
        <v>2171</v>
      </c>
      <c r="L490">
        <v>1</v>
      </c>
      <c r="M490" t="b">
        <v>1</v>
      </c>
      <c r="N490" t="str">
        <v>Gemeinde Bernried am Starnberger See</v>
      </c>
      <c r="P490">
        <v>82377</v>
      </c>
      <c r="Q490" t="s">
        <v>9160</v>
      </c>
    </row>
    <row r="491" spans="1:17" x14ac:dyDescent="0.25">
      <c r="A491" t="s">
        <v>2172</v>
      </c>
      <c r="B491" t="s">
        <v>27</v>
      </c>
      <c r="C491" t="s">
        <v>2166</v>
      </c>
      <c r="D491" t="s">
        <v>2172</v>
      </c>
      <c r="E491" t="s">
        <v>2172</v>
      </c>
      <c r="F491" t="s">
        <v>2174</v>
      </c>
      <c r="G491" s="47">
        <v>82381</v>
      </c>
      <c r="H491" t="s">
        <v>2173</v>
      </c>
      <c r="I491" t="s">
        <v>2175</v>
      </c>
      <c r="J491" t="s">
        <v>2176</v>
      </c>
      <c r="L491">
        <v>1</v>
      </c>
      <c r="M491" t="b">
        <v>1</v>
      </c>
      <c r="N491" t="str">
        <v>Gemeinde Hohenpeißenberg</v>
      </c>
      <c r="P491">
        <v>82398</v>
      </c>
      <c r="Q491" t="s">
        <v>1393</v>
      </c>
    </row>
    <row r="492" spans="1:17" x14ac:dyDescent="0.25">
      <c r="A492" t="s">
        <v>2177</v>
      </c>
      <c r="B492" t="s">
        <v>27</v>
      </c>
      <c r="C492" t="s">
        <v>2166</v>
      </c>
      <c r="D492" t="s">
        <v>2177</v>
      </c>
      <c r="E492" t="s">
        <v>2177</v>
      </c>
      <c r="F492" t="s">
        <v>2179</v>
      </c>
      <c r="G492" s="47">
        <v>82396</v>
      </c>
      <c r="H492" t="s">
        <v>2178</v>
      </c>
      <c r="I492" t="s">
        <v>2180</v>
      </c>
      <c r="J492" t="s">
        <v>2181</v>
      </c>
      <c r="L492">
        <v>1</v>
      </c>
      <c r="M492" t="b">
        <v>1</v>
      </c>
      <c r="N492" t="str">
        <v>Gemeinde Pähl</v>
      </c>
      <c r="P492">
        <v>86984</v>
      </c>
      <c r="Q492" t="s">
        <v>9161</v>
      </c>
    </row>
    <row r="493" spans="1:17" x14ac:dyDescent="0.25">
      <c r="A493" t="s">
        <v>2182</v>
      </c>
      <c r="B493" t="s">
        <v>27</v>
      </c>
      <c r="C493" t="s">
        <v>2166</v>
      </c>
      <c r="D493" t="s">
        <v>2182</v>
      </c>
      <c r="E493" t="s">
        <v>2182</v>
      </c>
      <c r="F493" t="s">
        <v>2183</v>
      </c>
      <c r="G493" s="47">
        <v>82380</v>
      </c>
      <c r="H493" t="s">
        <v>2184</v>
      </c>
      <c r="I493" t="s">
        <v>2185</v>
      </c>
      <c r="J493" t="s">
        <v>2186</v>
      </c>
      <c r="L493">
        <v>1</v>
      </c>
      <c r="M493" t="b">
        <v>1</v>
      </c>
      <c r="N493" t="str">
        <v>Markt Peißenberg</v>
      </c>
      <c r="P493">
        <v>82399</v>
      </c>
      <c r="Q493" t="s">
        <v>2200</v>
      </c>
    </row>
    <row r="494" spans="1:17" x14ac:dyDescent="0.25">
      <c r="A494" t="s">
        <v>2187</v>
      </c>
      <c r="B494" t="s">
        <v>27</v>
      </c>
      <c r="C494" t="s">
        <v>2166</v>
      </c>
      <c r="D494" t="s">
        <v>2187</v>
      </c>
      <c r="E494" t="s">
        <v>2187</v>
      </c>
      <c r="F494" t="s">
        <v>873</v>
      </c>
      <c r="G494" s="47">
        <v>86971</v>
      </c>
      <c r="H494" t="s">
        <v>2188</v>
      </c>
      <c r="I494" t="s">
        <v>2189</v>
      </c>
      <c r="J494" t="s">
        <v>2190</v>
      </c>
      <c r="L494">
        <v>1</v>
      </c>
      <c r="M494" t="b">
        <v>1</v>
      </c>
      <c r="N494" t="str">
        <v>Markt Peiting</v>
      </c>
      <c r="P494">
        <v>82401</v>
      </c>
      <c r="Q494" t="s">
        <v>2281</v>
      </c>
    </row>
    <row r="495" spans="1:17" x14ac:dyDescent="0.25">
      <c r="A495" t="s">
        <v>2191</v>
      </c>
      <c r="B495" t="s">
        <v>27</v>
      </c>
      <c r="C495" t="s">
        <v>2166</v>
      </c>
      <c r="D495" t="s">
        <v>2191</v>
      </c>
      <c r="E495" t="s">
        <v>2191</v>
      </c>
      <c r="F495" t="s">
        <v>2192</v>
      </c>
      <c r="G495" s="47">
        <v>82374</v>
      </c>
      <c r="H495" t="s">
        <v>2193</v>
      </c>
      <c r="I495" t="s">
        <v>2194</v>
      </c>
      <c r="J495" t="s">
        <v>2195</v>
      </c>
      <c r="L495">
        <v>1</v>
      </c>
      <c r="M495" t="b">
        <v>1</v>
      </c>
      <c r="N495" t="str">
        <v>Stadt Penzberg</v>
      </c>
      <c r="P495">
        <v>86956</v>
      </c>
      <c r="Q495" t="s">
        <v>9162</v>
      </c>
    </row>
    <row r="496" spans="1:17" x14ac:dyDescent="0.25">
      <c r="A496" t="s">
        <v>1396</v>
      </c>
      <c r="B496" t="s">
        <v>27</v>
      </c>
      <c r="C496" t="s">
        <v>2166</v>
      </c>
      <c r="D496" t="s">
        <v>1396</v>
      </c>
      <c r="E496" t="s">
        <v>1396</v>
      </c>
      <c r="F496" t="s">
        <v>2196</v>
      </c>
      <c r="G496" s="47">
        <v>82398</v>
      </c>
      <c r="H496" t="s">
        <v>1393</v>
      </c>
      <c r="I496" t="s">
        <v>2197</v>
      </c>
      <c r="J496" t="s">
        <v>2198</v>
      </c>
      <c r="L496">
        <v>1</v>
      </c>
      <c r="M496" t="b">
        <v>1</v>
      </c>
      <c r="N496" t="str">
        <v>Gemeinde Polling</v>
      </c>
      <c r="P496">
        <v>86986</v>
      </c>
      <c r="Q496" t="s">
        <v>9163</v>
      </c>
    </row>
    <row r="497" spans="1:17" x14ac:dyDescent="0.25">
      <c r="A497" t="s">
        <v>2199</v>
      </c>
      <c r="B497" t="s">
        <v>27</v>
      </c>
      <c r="C497" t="s">
        <v>2166</v>
      </c>
      <c r="D497" t="s">
        <v>2199</v>
      </c>
      <c r="E497" t="s">
        <v>2199</v>
      </c>
      <c r="F497" t="s">
        <v>2201</v>
      </c>
      <c r="G497" s="47">
        <v>82399</v>
      </c>
      <c r="H497" t="s">
        <v>2200</v>
      </c>
      <c r="I497" t="s">
        <v>2202</v>
      </c>
      <c r="J497" t="s">
        <v>2203</v>
      </c>
      <c r="L497">
        <v>1</v>
      </c>
      <c r="M497" t="b">
        <v>1</v>
      </c>
      <c r="N497" t="str">
        <v>Gemeinde Raisting</v>
      </c>
      <c r="P497">
        <v>86987</v>
      </c>
      <c r="Q497" t="s">
        <v>9164</v>
      </c>
    </row>
    <row r="498" spans="1:17" x14ac:dyDescent="0.25">
      <c r="A498" t="s">
        <v>2204</v>
      </c>
      <c r="B498" t="s">
        <v>27</v>
      </c>
      <c r="C498" t="s">
        <v>2166</v>
      </c>
      <c r="D498" t="s">
        <v>2204</v>
      </c>
      <c r="E498" t="s">
        <v>2204</v>
      </c>
      <c r="F498" t="s">
        <v>2205</v>
      </c>
      <c r="G498" s="47">
        <v>86953</v>
      </c>
      <c r="H498" t="s">
        <v>2206</v>
      </c>
      <c r="I498" t="s">
        <v>2207</v>
      </c>
      <c r="J498" t="s">
        <v>2208</v>
      </c>
      <c r="L498">
        <v>1</v>
      </c>
      <c r="M498" t="b">
        <v>1</v>
      </c>
      <c r="N498" t="str">
        <v>Stadt Schongau</v>
      </c>
      <c r="P498">
        <v>82402</v>
      </c>
      <c r="Q498" t="s">
        <v>2291</v>
      </c>
    </row>
    <row r="499" spans="1:17" x14ac:dyDescent="0.25">
      <c r="A499" t="s">
        <v>2209</v>
      </c>
      <c r="B499" t="s">
        <v>27</v>
      </c>
      <c r="C499" t="s">
        <v>2166</v>
      </c>
      <c r="D499" t="s">
        <v>2209</v>
      </c>
      <c r="E499" t="s">
        <v>2209</v>
      </c>
      <c r="G499" s="47">
        <v>82360</v>
      </c>
      <c r="H499" t="s">
        <v>2210</v>
      </c>
      <c r="I499" t="s">
        <v>2211</v>
      </c>
      <c r="J499" t="s">
        <v>2212</v>
      </c>
      <c r="L499">
        <v>1</v>
      </c>
      <c r="M499" t="b">
        <v>1</v>
      </c>
      <c r="N499" t="str">
        <v>Stadt Weilheim i.OB</v>
      </c>
      <c r="P499">
        <v>82404</v>
      </c>
      <c r="Q499" t="s">
        <v>9165</v>
      </c>
    </row>
    <row r="500" spans="1:17" x14ac:dyDescent="0.25">
      <c r="A500" t="s">
        <v>2213</v>
      </c>
      <c r="B500" t="s">
        <v>27</v>
      </c>
      <c r="C500" t="s">
        <v>2166</v>
      </c>
      <c r="D500" t="s">
        <v>2213</v>
      </c>
      <c r="E500" t="s">
        <v>2213</v>
      </c>
      <c r="F500" t="s">
        <v>2215</v>
      </c>
      <c r="G500" s="47">
        <v>82405</v>
      </c>
      <c r="H500" t="s">
        <v>2214</v>
      </c>
      <c r="I500" t="s">
        <v>2216</v>
      </c>
      <c r="J500" t="s">
        <v>2217</v>
      </c>
      <c r="L500">
        <v>1</v>
      </c>
      <c r="M500" t="b">
        <v>1</v>
      </c>
      <c r="N500" t="str">
        <v>Gemeinde Wessobrunn</v>
      </c>
      <c r="P500">
        <v>86989</v>
      </c>
      <c r="Q500" t="s">
        <v>2300</v>
      </c>
    </row>
    <row r="501" spans="1:17" x14ac:dyDescent="0.25">
      <c r="A501" t="s">
        <v>2218</v>
      </c>
      <c r="B501" t="s">
        <v>27</v>
      </c>
      <c r="C501" t="s">
        <v>2166</v>
      </c>
      <c r="D501" t="s">
        <v>2218</v>
      </c>
      <c r="E501" t="s">
        <v>2218</v>
      </c>
      <c r="F501" t="s">
        <v>2220</v>
      </c>
      <c r="G501" s="47">
        <v>82407</v>
      </c>
      <c r="H501" t="s">
        <v>2219</v>
      </c>
      <c r="I501" t="s">
        <v>2221</v>
      </c>
      <c r="J501" t="s">
        <v>2222</v>
      </c>
      <c r="L501">
        <v>1</v>
      </c>
      <c r="M501" t="b">
        <v>1</v>
      </c>
      <c r="N501" t="str">
        <v>Gemeinde Wielenbach</v>
      </c>
      <c r="P501">
        <v>82362</v>
      </c>
      <c r="Q501" t="s">
        <v>9166</v>
      </c>
    </row>
    <row r="502" spans="1:17" x14ac:dyDescent="0.25">
      <c r="A502" t="s">
        <v>2223</v>
      </c>
      <c r="B502" t="s">
        <v>27</v>
      </c>
      <c r="C502" t="s">
        <v>2166</v>
      </c>
      <c r="D502" t="s">
        <v>2223</v>
      </c>
      <c r="E502" t="s">
        <v>2225</v>
      </c>
      <c r="F502" t="s">
        <v>2226</v>
      </c>
      <c r="G502" s="47">
        <v>86972</v>
      </c>
      <c r="H502" t="s">
        <v>2224</v>
      </c>
      <c r="I502" t="s">
        <v>2227</v>
      </c>
      <c r="J502" t="s">
        <v>2228</v>
      </c>
      <c r="L502">
        <v>1</v>
      </c>
      <c r="M502" t="b">
        <v>1</v>
      </c>
      <c r="N502" t="str">
        <v>Gemeinde Altenstadt</v>
      </c>
      <c r="P502">
        <v>82405</v>
      </c>
      <c r="Q502" t="s">
        <v>2214</v>
      </c>
    </row>
    <row r="503" spans="1:17" x14ac:dyDescent="0.25">
      <c r="A503" t="s">
        <v>2229</v>
      </c>
      <c r="B503" t="s">
        <v>27</v>
      </c>
      <c r="C503" t="s">
        <v>2166</v>
      </c>
      <c r="D503" t="s">
        <v>2229</v>
      </c>
      <c r="E503" t="s">
        <v>2225</v>
      </c>
      <c r="F503" t="s">
        <v>2226</v>
      </c>
      <c r="G503" s="47">
        <v>86972</v>
      </c>
      <c r="H503" t="s">
        <v>2224</v>
      </c>
      <c r="I503" t="s">
        <v>2230</v>
      </c>
      <c r="J503" t="s">
        <v>2231</v>
      </c>
      <c r="L503">
        <v>1</v>
      </c>
      <c r="M503" t="b">
        <v>1</v>
      </c>
      <c r="N503" t="str">
        <v>Gemeinde Hohenfurch</v>
      </c>
      <c r="P503">
        <v>82407</v>
      </c>
      <c r="Q503" t="s">
        <v>2219</v>
      </c>
    </row>
    <row r="504" spans="1:17" x14ac:dyDescent="0.25">
      <c r="A504" t="s">
        <v>2232</v>
      </c>
      <c r="B504" t="s">
        <v>27</v>
      </c>
      <c r="C504" t="s">
        <v>2166</v>
      </c>
      <c r="D504" t="s">
        <v>2232</v>
      </c>
      <c r="E504" t="s">
        <v>2225</v>
      </c>
      <c r="F504" t="s">
        <v>2226</v>
      </c>
      <c r="G504" s="47">
        <v>86972</v>
      </c>
      <c r="H504" t="s">
        <v>2224</v>
      </c>
      <c r="I504" t="s">
        <v>2233</v>
      </c>
      <c r="J504" t="s">
        <v>2234</v>
      </c>
      <c r="L504">
        <v>1</v>
      </c>
      <c r="M504" t="b">
        <v>1</v>
      </c>
      <c r="N504" t="str">
        <v>Gemeinde Ingenried</v>
      </c>
      <c r="P504">
        <v>82409</v>
      </c>
      <c r="Q504" t="s">
        <v>2307</v>
      </c>
    </row>
    <row r="505" spans="1:17" x14ac:dyDescent="0.25">
      <c r="A505" t="s">
        <v>2235</v>
      </c>
      <c r="B505" t="s">
        <v>27</v>
      </c>
      <c r="C505" t="s">
        <v>2166</v>
      </c>
      <c r="D505" t="s">
        <v>2235</v>
      </c>
      <c r="E505" t="s">
        <v>2225</v>
      </c>
      <c r="F505" t="s">
        <v>2226</v>
      </c>
      <c r="G505" s="47">
        <v>86972</v>
      </c>
      <c r="H505" t="s">
        <v>2224</v>
      </c>
      <c r="I505" t="s">
        <v>2236</v>
      </c>
      <c r="J505" t="s">
        <v>2237</v>
      </c>
      <c r="L505">
        <v>1</v>
      </c>
      <c r="M505" t="b">
        <v>1</v>
      </c>
      <c r="N505" t="str">
        <v>Gemeinde Schwabbruck</v>
      </c>
      <c r="P505">
        <v>94527</v>
      </c>
      <c r="Q505" t="s">
        <v>2328</v>
      </c>
    </row>
    <row r="506" spans="1:17" x14ac:dyDescent="0.25">
      <c r="A506" t="s">
        <v>2238</v>
      </c>
      <c r="B506" t="s">
        <v>27</v>
      </c>
      <c r="C506" t="s">
        <v>2166</v>
      </c>
      <c r="D506" t="s">
        <v>2238</v>
      </c>
      <c r="E506" t="s">
        <v>2225</v>
      </c>
      <c r="F506" t="s">
        <v>2226</v>
      </c>
      <c r="G506" s="47">
        <v>86972</v>
      </c>
      <c r="H506" t="s">
        <v>2224</v>
      </c>
      <c r="I506" t="s">
        <v>2239</v>
      </c>
      <c r="J506" t="s">
        <v>2240</v>
      </c>
      <c r="L506">
        <v>1</v>
      </c>
      <c r="M506" t="b">
        <v>1</v>
      </c>
      <c r="N506" t="str">
        <v>Gemeinde Schwabsoien</v>
      </c>
      <c r="P506">
        <v>94530</v>
      </c>
      <c r="Q506" t="s">
        <v>2333</v>
      </c>
    </row>
    <row r="507" spans="1:17" x14ac:dyDescent="0.25">
      <c r="A507" t="s">
        <v>2241</v>
      </c>
      <c r="B507" t="s">
        <v>27</v>
      </c>
      <c r="C507" t="s">
        <v>2166</v>
      </c>
      <c r="D507" t="s">
        <v>2241</v>
      </c>
      <c r="E507" t="s">
        <v>2243</v>
      </c>
      <c r="F507" t="s">
        <v>510</v>
      </c>
      <c r="G507" s="47">
        <v>86975</v>
      </c>
      <c r="H507" t="s">
        <v>2242</v>
      </c>
      <c r="I507" t="s">
        <v>2244</v>
      </c>
      <c r="J507" t="s">
        <v>2245</v>
      </c>
      <c r="L507">
        <v>1</v>
      </c>
      <c r="M507" t="b">
        <v>1</v>
      </c>
      <c r="N507" t="str">
        <v>Gemeinde Bernbeuren</v>
      </c>
      <c r="P507">
        <v>94532</v>
      </c>
      <c r="Q507" t="s">
        <v>9167</v>
      </c>
    </row>
    <row r="508" spans="1:17" x14ac:dyDescent="0.25">
      <c r="A508" t="s">
        <v>2246</v>
      </c>
      <c r="B508" t="s">
        <v>27</v>
      </c>
      <c r="C508" t="s">
        <v>2166</v>
      </c>
      <c r="D508" t="s">
        <v>2246</v>
      </c>
      <c r="E508" t="s">
        <v>2243</v>
      </c>
      <c r="F508" t="s">
        <v>510</v>
      </c>
      <c r="G508" s="47">
        <v>86975</v>
      </c>
      <c r="H508" t="s">
        <v>2242</v>
      </c>
      <c r="I508" t="s">
        <v>2247</v>
      </c>
      <c r="J508" t="s">
        <v>2248</v>
      </c>
      <c r="L508">
        <v>1</v>
      </c>
      <c r="M508" t="b">
        <v>1</v>
      </c>
      <c r="N508" t="str">
        <v>Gemeinde Burggen</v>
      </c>
      <c r="P508">
        <v>94505</v>
      </c>
      <c r="Q508" t="s">
        <v>2338</v>
      </c>
    </row>
    <row r="509" spans="1:17" x14ac:dyDescent="0.25">
      <c r="A509" t="s">
        <v>2249</v>
      </c>
      <c r="B509" t="s">
        <v>27</v>
      </c>
      <c r="C509" t="s">
        <v>2166</v>
      </c>
      <c r="D509" t="s">
        <v>2249</v>
      </c>
      <c r="E509" t="s">
        <v>2250</v>
      </c>
      <c r="F509" t="s">
        <v>2251</v>
      </c>
      <c r="G509" s="47">
        <v>82392</v>
      </c>
      <c r="H509" t="s">
        <v>2252</v>
      </c>
      <c r="I509" t="s">
        <v>2253</v>
      </c>
      <c r="J509" t="s">
        <v>2254</v>
      </c>
      <c r="L509">
        <v>1</v>
      </c>
      <c r="M509" t="b">
        <v>1</v>
      </c>
      <c r="N509" t="str">
        <v>Gemeinde Antdorf</v>
      </c>
      <c r="P509">
        <v>94533</v>
      </c>
      <c r="Q509" t="s">
        <v>9168</v>
      </c>
    </row>
    <row r="510" spans="1:17" x14ac:dyDescent="0.25">
      <c r="A510" t="s">
        <v>2255</v>
      </c>
      <c r="B510" t="s">
        <v>27</v>
      </c>
      <c r="C510" t="s">
        <v>2166</v>
      </c>
      <c r="D510" t="s">
        <v>2255</v>
      </c>
      <c r="E510" t="s">
        <v>2250</v>
      </c>
      <c r="F510" t="s">
        <v>2251</v>
      </c>
      <c r="G510" s="47">
        <v>82392</v>
      </c>
      <c r="H510" t="s">
        <v>2252</v>
      </c>
      <c r="I510" t="s">
        <v>2256</v>
      </c>
      <c r="J510" t="s">
        <v>2257</v>
      </c>
      <c r="L510">
        <v>1</v>
      </c>
      <c r="M510" t="b">
        <v>1</v>
      </c>
      <c r="N510" t="str">
        <v>Gemeinde Habach</v>
      </c>
      <c r="P510">
        <v>94469</v>
      </c>
      <c r="Q510" t="s">
        <v>9169</v>
      </c>
    </row>
    <row r="511" spans="1:17" x14ac:dyDescent="0.25">
      <c r="A511" t="s">
        <v>2258</v>
      </c>
      <c r="B511" t="s">
        <v>27</v>
      </c>
      <c r="C511" t="s">
        <v>2166</v>
      </c>
      <c r="D511" t="s">
        <v>2258</v>
      </c>
      <c r="E511" t="s">
        <v>2250</v>
      </c>
      <c r="F511" t="s">
        <v>2251</v>
      </c>
      <c r="G511" s="47">
        <v>82392</v>
      </c>
      <c r="H511" t="s">
        <v>2252</v>
      </c>
      <c r="I511" t="s">
        <v>2259</v>
      </c>
      <c r="J511" t="s">
        <v>2260</v>
      </c>
      <c r="L511">
        <v>1</v>
      </c>
      <c r="M511" t="b">
        <v>1</v>
      </c>
      <c r="N511" t="str">
        <v>Gemeinde Obersöchering</v>
      </c>
      <c r="P511">
        <v>94539</v>
      </c>
      <c r="Q511" t="s">
        <v>2348</v>
      </c>
    </row>
    <row r="512" spans="1:17" x14ac:dyDescent="0.25">
      <c r="A512" t="s">
        <v>2261</v>
      </c>
      <c r="B512" t="s">
        <v>27</v>
      </c>
      <c r="C512" t="s">
        <v>2166</v>
      </c>
      <c r="D512" t="s">
        <v>2261</v>
      </c>
      <c r="E512" t="s">
        <v>2250</v>
      </c>
      <c r="F512" t="s">
        <v>2251</v>
      </c>
      <c r="G512" s="47">
        <v>82392</v>
      </c>
      <c r="H512" t="s">
        <v>2252</v>
      </c>
      <c r="I512" t="s">
        <v>2262</v>
      </c>
      <c r="J512" t="s">
        <v>2263</v>
      </c>
      <c r="L512">
        <v>1</v>
      </c>
      <c r="M512" t="b">
        <v>1</v>
      </c>
      <c r="N512" t="str">
        <v>Gemeinde Sindelsdorf</v>
      </c>
      <c r="P512">
        <v>94551</v>
      </c>
      <c r="Q512" t="s">
        <v>9170</v>
      </c>
    </row>
    <row r="513" spans="1:17" x14ac:dyDescent="0.25">
      <c r="A513" t="s">
        <v>2264</v>
      </c>
      <c r="B513" t="s">
        <v>27</v>
      </c>
      <c r="C513" t="s">
        <v>2166</v>
      </c>
      <c r="D513" t="s">
        <v>2264</v>
      </c>
      <c r="E513" t="s">
        <v>2265</v>
      </c>
      <c r="F513" t="s">
        <v>1797</v>
      </c>
      <c r="G513" s="47">
        <v>82386</v>
      </c>
      <c r="H513" t="s">
        <v>2266</v>
      </c>
      <c r="I513" t="s">
        <v>2267</v>
      </c>
      <c r="J513" t="s">
        <v>2268</v>
      </c>
      <c r="L513">
        <v>1</v>
      </c>
      <c r="M513" t="b">
        <v>1</v>
      </c>
      <c r="N513" t="str">
        <v>Gemeinde Eberfing</v>
      </c>
      <c r="P513">
        <v>94491</v>
      </c>
      <c r="Q513" t="s">
        <v>9171</v>
      </c>
    </row>
    <row r="514" spans="1:17" x14ac:dyDescent="0.25">
      <c r="A514" t="s">
        <v>2269</v>
      </c>
      <c r="B514" t="s">
        <v>27</v>
      </c>
      <c r="C514" t="s">
        <v>2166</v>
      </c>
      <c r="D514" t="s">
        <v>2269</v>
      </c>
      <c r="E514" t="s">
        <v>2265</v>
      </c>
      <c r="F514" t="s">
        <v>1797</v>
      </c>
      <c r="G514" s="47">
        <v>82386</v>
      </c>
      <c r="H514" t="s">
        <v>2266</v>
      </c>
      <c r="I514" t="s">
        <v>2270</v>
      </c>
      <c r="J514" t="s">
        <v>2271</v>
      </c>
      <c r="L514">
        <v>1</v>
      </c>
      <c r="M514" t="b">
        <v>1</v>
      </c>
      <c r="N514" t="str">
        <v>Gemeinde Eglfing</v>
      </c>
      <c r="P514">
        <v>94551</v>
      </c>
      <c r="Q514" t="s">
        <v>9172</v>
      </c>
    </row>
    <row r="515" spans="1:17" x14ac:dyDescent="0.25">
      <c r="A515" t="s">
        <v>2272</v>
      </c>
      <c r="B515" t="s">
        <v>27</v>
      </c>
      <c r="C515" t="s">
        <v>2166</v>
      </c>
      <c r="D515" t="s">
        <v>2272</v>
      </c>
      <c r="E515" t="s">
        <v>2265</v>
      </c>
      <c r="F515" t="s">
        <v>1797</v>
      </c>
      <c r="G515" s="47">
        <v>82386</v>
      </c>
      <c r="H515" t="s">
        <v>2266</v>
      </c>
      <c r="I515" t="s">
        <v>2273</v>
      </c>
      <c r="J515" t="s">
        <v>2274</v>
      </c>
      <c r="L515">
        <v>1</v>
      </c>
      <c r="M515" t="b">
        <v>1</v>
      </c>
      <c r="N515" t="str">
        <v>Gemeinde Huglfing</v>
      </c>
      <c r="P515">
        <v>94547</v>
      </c>
      <c r="Q515" t="s">
        <v>2357</v>
      </c>
    </row>
    <row r="516" spans="1:17" x14ac:dyDescent="0.25">
      <c r="A516" t="s">
        <v>1587</v>
      </c>
      <c r="B516" t="s">
        <v>27</v>
      </c>
      <c r="C516" t="s">
        <v>2166</v>
      </c>
      <c r="D516" t="s">
        <v>1587</v>
      </c>
      <c r="E516" t="s">
        <v>2265</v>
      </c>
      <c r="F516" t="s">
        <v>1797</v>
      </c>
      <c r="G516" s="47">
        <v>82386</v>
      </c>
      <c r="H516" t="s">
        <v>2266</v>
      </c>
      <c r="I516" t="s">
        <v>2275</v>
      </c>
      <c r="J516" t="s">
        <v>2276</v>
      </c>
      <c r="L516">
        <v>1</v>
      </c>
      <c r="M516" t="b">
        <v>1</v>
      </c>
      <c r="N516" t="str">
        <v>Gemeinde Oberhausen</v>
      </c>
      <c r="P516">
        <v>94550</v>
      </c>
      <c r="Q516" t="s">
        <v>2362</v>
      </c>
    </row>
    <row r="517" spans="1:17" x14ac:dyDescent="0.25">
      <c r="A517" t="s">
        <v>2277</v>
      </c>
      <c r="B517" t="s">
        <v>27</v>
      </c>
      <c r="C517" t="s">
        <v>2166</v>
      </c>
      <c r="D517" t="s">
        <v>2277</v>
      </c>
      <c r="E517" t="s">
        <v>2279</v>
      </c>
      <c r="F517" t="s">
        <v>2280</v>
      </c>
      <c r="G517" s="47">
        <v>82401</v>
      </c>
      <c r="H517" t="s">
        <v>2281</v>
      </c>
      <c r="I517" t="s">
        <v>2282</v>
      </c>
      <c r="J517" t="s">
        <v>2283</v>
      </c>
      <c r="L517">
        <v>1</v>
      </c>
      <c r="M517" t="b">
        <v>1</v>
      </c>
      <c r="N517" t="str">
        <v>Gemeinde Böbing</v>
      </c>
      <c r="P517">
        <v>94551</v>
      </c>
      <c r="Q517" t="s">
        <v>2402</v>
      </c>
    </row>
    <row r="518" spans="1:17" x14ac:dyDescent="0.25">
      <c r="A518" t="s">
        <v>2277</v>
      </c>
      <c r="B518" t="s">
        <v>27</v>
      </c>
      <c r="C518" t="s">
        <v>2166</v>
      </c>
      <c r="D518" t="s">
        <v>2277</v>
      </c>
      <c r="E518" t="s">
        <v>2277</v>
      </c>
      <c r="F518" t="s">
        <v>2284</v>
      </c>
      <c r="G518" s="47">
        <v>82389</v>
      </c>
      <c r="H518" t="s">
        <v>2278</v>
      </c>
      <c r="I518" t="s">
        <v>2282</v>
      </c>
      <c r="J518" t="s">
        <v>2283</v>
      </c>
      <c r="L518">
        <v>1</v>
      </c>
      <c r="M518" t="b">
        <v>1</v>
      </c>
      <c r="N518" t="str">
        <v>Gemeinde Böbing</v>
      </c>
      <c r="P518">
        <v>94526</v>
      </c>
      <c r="Q518" t="s">
        <v>9173</v>
      </c>
    </row>
    <row r="519" spans="1:17" x14ac:dyDescent="0.25">
      <c r="A519" t="s">
        <v>2285</v>
      </c>
      <c r="B519" t="s">
        <v>27</v>
      </c>
      <c r="C519" t="s">
        <v>2166</v>
      </c>
      <c r="D519" t="s">
        <v>2285</v>
      </c>
      <c r="E519" t="s">
        <v>2279</v>
      </c>
      <c r="F519" t="s">
        <v>2280</v>
      </c>
      <c r="G519" s="47">
        <v>82401</v>
      </c>
      <c r="H519" t="s">
        <v>2281</v>
      </c>
      <c r="I519" t="s">
        <v>2286</v>
      </c>
      <c r="J519" t="s">
        <v>2287</v>
      </c>
      <c r="L519">
        <v>1</v>
      </c>
      <c r="M519" t="b">
        <v>1</v>
      </c>
      <c r="N519" t="str">
        <v>Gemeinde Rottenbuch</v>
      </c>
      <c r="P519">
        <v>94554</v>
      </c>
      <c r="Q519" t="s">
        <v>2429</v>
      </c>
    </row>
    <row r="520" spans="1:17" x14ac:dyDescent="0.25">
      <c r="A520" t="s">
        <v>2288</v>
      </c>
      <c r="B520" t="s">
        <v>27</v>
      </c>
      <c r="C520" t="s">
        <v>2166</v>
      </c>
      <c r="D520" t="s">
        <v>2288</v>
      </c>
      <c r="E520" t="s">
        <v>2289</v>
      </c>
      <c r="F520" t="s">
        <v>2290</v>
      </c>
      <c r="G520" s="47">
        <v>82402</v>
      </c>
      <c r="H520" t="s">
        <v>2291</v>
      </c>
      <c r="I520" t="s">
        <v>2292</v>
      </c>
      <c r="J520" t="s">
        <v>2293</v>
      </c>
      <c r="L520">
        <v>1</v>
      </c>
      <c r="M520" t="b">
        <v>1</v>
      </c>
      <c r="N520" t="str">
        <v>Gemeinde Iffeldorf</v>
      </c>
      <c r="P520">
        <v>94557</v>
      </c>
      <c r="Q520" t="s">
        <v>2372</v>
      </c>
    </row>
    <row r="521" spans="1:17" x14ac:dyDescent="0.25">
      <c r="A521" t="s">
        <v>2294</v>
      </c>
      <c r="B521" t="s">
        <v>27</v>
      </c>
      <c r="C521" t="s">
        <v>2166</v>
      </c>
      <c r="D521" t="s">
        <v>2294</v>
      </c>
      <c r="E521" t="s">
        <v>2289</v>
      </c>
      <c r="F521" t="s">
        <v>2290</v>
      </c>
      <c r="G521" s="47">
        <v>82402</v>
      </c>
      <c r="H521" t="s">
        <v>2291</v>
      </c>
      <c r="I521" t="s">
        <v>2295</v>
      </c>
      <c r="J521" t="s">
        <v>2296</v>
      </c>
      <c r="L521">
        <v>1</v>
      </c>
      <c r="M521" t="b">
        <v>1</v>
      </c>
      <c r="N521" t="str">
        <v>Gemeinde Seeshaupt</v>
      </c>
      <c r="P521">
        <v>94562</v>
      </c>
      <c r="Q521" t="s">
        <v>2415</v>
      </c>
    </row>
    <row r="522" spans="1:17" x14ac:dyDescent="0.25">
      <c r="A522" t="s">
        <v>2297</v>
      </c>
      <c r="B522" t="s">
        <v>27</v>
      </c>
      <c r="C522" t="s">
        <v>2166</v>
      </c>
      <c r="D522" t="s">
        <v>2297</v>
      </c>
      <c r="E522" t="s">
        <v>2298</v>
      </c>
      <c r="F522" t="s">
        <v>2299</v>
      </c>
      <c r="G522" s="47">
        <v>86989</v>
      </c>
      <c r="H522" t="s">
        <v>2300</v>
      </c>
      <c r="I522" t="s">
        <v>2301</v>
      </c>
      <c r="J522" t="s">
        <v>2302</v>
      </c>
      <c r="L522">
        <v>1</v>
      </c>
      <c r="M522" t="b">
        <v>1</v>
      </c>
      <c r="N522" t="str">
        <v>Gemeinde Prem</v>
      </c>
      <c r="P522">
        <v>94560</v>
      </c>
      <c r="Q522" t="s">
        <v>2377</v>
      </c>
    </row>
    <row r="523" spans="1:17" x14ac:dyDescent="0.25">
      <c r="A523" t="s">
        <v>2303</v>
      </c>
      <c r="B523" t="s">
        <v>27</v>
      </c>
      <c r="C523" t="s">
        <v>2166</v>
      </c>
      <c r="D523" t="s">
        <v>2303</v>
      </c>
      <c r="E523" t="s">
        <v>2298</v>
      </c>
      <c r="F523" t="s">
        <v>2299</v>
      </c>
      <c r="G523" s="47">
        <v>86989</v>
      </c>
      <c r="H523" t="s">
        <v>2300</v>
      </c>
      <c r="I523" t="s">
        <v>2304</v>
      </c>
      <c r="J523" t="s">
        <v>2305</v>
      </c>
      <c r="L523">
        <v>1</v>
      </c>
      <c r="M523" t="b">
        <v>1</v>
      </c>
      <c r="N523" t="str">
        <v>Gemeinde Steingaden</v>
      </c>
      <c r="P523">
        <v>94486</v>
      </c>
      <c r="Q523" t="s">
        <v>9174</v>
      </c>
    </row>
    <row r="524" spans="1:17" x14ac:dyDescent="0.25">
      <c r="A524" t="s">
        <v>2306</v>
      </c>
      <c r="B524" t="s">
        <v>27</v>
      </c>
      <c r="C524" t="s">
        <v>2166</v>
      </c>
      <c r="D524" t="s">
        <v>2306</v>
      </c>
      <c r="E524" t="s">
        <v>2298</v>
      </c>
      <c r="F524" t="s">
        <v>2299</v>
      </c>
      <c r="G524" s="47">
        <v>86989</v>
      </c>
      <c r="H524" t="s">
        <v>2300</v>
      </c>
      <c r="I524" t="s">
        <v>2308</v>
      </c>
      <c r="J524" t="s">
        <v>2309</v>
      </c>
      <c r="L524">
        <v>1</v>
      </c>
      <c r="M524" t="b">
        <v>1</v>
      </c>
      <c r="N524" t="str">
        <v>Gemeinde Wildsteig</v>
      </c>
      <c r="P524">
        <v>94563</v>
      </c>
      <c r="Q524" t="s">
        <v>9175</v>
      </c>
    </row>
    <row r="525" spans="1:17" x14ac:dyDescent="0.25">
      <c r="A525" t="s">
        <v>2306</v>
      </c>
      <c r="B525" t="s">
        <v>27</v>
      </c>
      <c r="C525" t="s">
        <v>2166</v>
      </c>
      <c r="D525" t="s">
        <v>2306</v>
      </c>
      <c r="E525" t="s">
        <v>2306</v>
      </c>
      <c r="F525" t="s">
        <v>2310</v>
      </c>
      <c r="G525" s="47">
        <v>82409</v>
      </c>
      <c r="H525" t="s">
        <v>2307</v>
      </c>
      <c r="I525" t="s">
        <v>2308</v>
      </c>
      <c r="J525" t="s">
        <v>2309</v>
      </c>
      <c r="L525">
        <v>1</v>
      </c>
      <c r="M525" t="b">
        <v>1</v>
      </c>
      <c r="N525" t="str">
        <v>Gemeinde Wildsteig</v>
      </c>
      <c r="P525">
        <v>94447</v>
      </c>
      <c r="Q525" t="s">
        <v>9176</v>
      </c>
    </row>
    <row r="526" spans="1:17" x14ac:dyDescent="0.25">
      <c r="A526" t="s">
        <v>2312</v>
      </c>
      <c r="B526" t="s">
        <v>2311</v>
      </c>
      <c r="C526" t="s">
        <v>2312</v>
      </c>
      <c r="D526" t="s">
        <v>2312</v>
      </c>
      <c r="E526" t="s">
        <v>2312</v>
      </c>
      <c r="F526" t="s">
        <v>2314</v>
      </c>
      <c r="G526" s="47">
        <v>84028</v>
      </c>
      <c r="H526" t="s">
        <v>2313</v>
      </c>
      <c r="I526" t="s">
        <v>2315</v>
      </c>
      <c r="J526" t="s">
        <v>2316</v>
      </c>
      <c r="L526">
        <v>1</v>
      </c>
      <c r="M526" t="b">
        <v>1</v>
      </c>
      <c r="N526" t="str">
        <v>Stadt Landshut</v>
      </c>
      <c r="P526">
        <v>94571</v>
      </c>
      <c r="Q526" t="s">
        <v>9177</v>
      </c>
    </row>
    <row r="527" spans="1:17" x14ac:dyDescent="0.25">
      <c r="A527" t="s">
        <v>2317</v>
      </c>
      <c r="B527" t="s">
        <v>2311</v>
      </c>
      <c r="C527" t="s">
        <v>2317</v>
      </c>
      <c r="D527" t="s">
        <v>2317</v>
      </c>
      <c r="E527" t="s">
        <v>2317</v>
      </c>
      <c r="F527" t="s">
        <v>186</v>
      </c>
      <c r="G527" s="47">
        <v>94032</v>
      </c>
      <c r="H527" t="s">
        <v>2318</v>
      </c>
      <c r="I527" t="s">
        <v>2319</v>
      </c>
      <c r="J527" t="s">
        <v>2320</v>
      </c>
      <c r="L527">
        <v>1</v>
      </c>
      <c r="M527" t="b">
        <v>1</v>
      </c>
      <c r="N527" t="str">
        <v>Stadt Passau</v>
      </c>
      <c r="P527">
        <v>94508</v>
      </c>
      <c r="Q527" t="s">
        <v>9178</v>
      </c>
    </row>
    <row r="528" spans="1:17" x14ac:dyDescent="0.25">
      <c r="A528" t="s">
        <v>2321</v>
      </c>
      <c r="B528" t="s">
        <v>2311</v>
      </c>
      <c r="C528" t="s">
        <v>2321</v>
      </c>
      <c r="D528" t="s">
        <v>2321</v>
      </c>
      <c r="E528" t="s">
        <v>2321</v>
      </c>
      <c r="F528" t="s">
        <v>2323</v>
      </c>
      <c r="G528" s="47">
        <v>94303</v>
      </c>
      <c r="H528" t="s">
        <v>2322</v>
      </c>
      <c r="I528" t="s">
        <v>2324</v>
      </c>
      <c r="J528" t="s">
        <v>2325</v>
      </c>
      <c r="L528">
        <v>1</v>
      </c>
      <c r="M528" t="b">
        <v>1</v>
      </c>
      <c r="N528" t="str">
        <v>Stadt Straubing</v>
      </c>
      <c r="P528">
        <v>94569</v>
      </c>
      <c r="Q528" t="s">
        <v>2390</v>
      </c>
    </row>
    <row r="529" spans="1:17" x14ac:dyDescent="0.25">
      <c r="A529" t="s">
        <v>2327</v>
      </c>
      <c r="B529" t="s">
        <v>2311</v>
      </c>
      <c r="C529" t="s">
        <v>2326</v>
      </c>
      <c r="D529" t="s">
        <v>2327</v>
      </c>
      <c r="E529" t="s">
        <v>2327</v>
      </c>
      <c r="F529" t="s">
        <v>2329</v>
      </c>
      <c r="G529" s="47">
        <v>94527</v>
      </c>
      <c r="H529" t="s">
        <v>2328</v>
      </c>
      <c r="I529" t="s">
        <v>2330</v>
      </c>
      <c r="J529" t="s">
        <v>2331</v>
      </c>
      <c r="L529">
        <v>1</v>
      </c>
      <c r="M529" t="b">
        <v>1</v>
      </c>
      <c r="N529" t="str">
        <v>Gemeinde Aholming</v>
      </c>
      <c r="P529">
        <v>94574</v>
      </c>
      <c r="Q529" t="s">
        <v>9179</v>
      </c>
    </row>
    <row r="530" spans="1:17" x14ac:dyDescent="0.25">
      <c r="A530" t="s">
        <v>2332</v>
      </c>
      <c r="B530" t="s">
        <v>2311</v>
      </c>
      <c r="C530" t="s">
        <v>2326</v>
      </c>
      <c r="D530" t="s">
        <v>2332</v>
      </c>
      <c r="E530" t="s">
        <v>2332</v>
      </c>
      <c r="F530" t="s">
        <v>2334</v>
      </c>
      <c r="G530" s="47">
        <v>94530</v>
      </c>
      <c r="H530" t="s">
        <v>2333</v>
      </c>
      <c r="I530" t="s">
        <v>2335</v>
      </c>
      <c r="J530" t="s">
        <v>2336</v>
      </c>
      <c r="L530">
        <v>1</v>
      </c>
      <c r="M530" t="b">
        <v>1</v>
      </c>
      <c r="N530" t="str">
        <v>Gemeinde Auerbach</v>
      </c>
      <c r="P530">
        <v>94577</v>
      </c>
      <c r="Q530" t="s">
        <v>9180</v>
      </c>
    </row>
    <row r="531" spans="1:17" x14ac:dyDescent="0.25">
      <c r="A531" t="s">
        <v>2337</v>
      </c>
      <c r="B531" t="s">
        <v>2311</v>
      </c>
      <c r="C531" t="s">
        <v>2326</v>
      </c>
      <c r="D531" t="s">
        <v>2337</v>
      </c>
      <c r="E531" t="s">
        <v>2337</v>
      </c>
      <c r="F531" t="s">
        <v>2339</v>
      </c>
      <c r="G531" s="47">
        <v>94505</v>
      </c>
      <c r="H531" t="s">
        <v>2338</v>
      </c>
      <c r="I531" t="s">
        <v>2340</v>
      </c>
      <c r="J531" t="s">
        <v>2341</v>
      </c>
      <c r="L531">
        <v>1</v>
      </c>
      <c r="M531" t="b">
        <v>1</v>
      </c>
      <c r="N531" t="str">
        <v>Gemeinde Bernried</v>
      </c>
      <c r="P531">
        <v>94536</v>
      </c>
      <c r="Q531" t="s">
        <v>9181</v>
      </c>
    </row>
    <row r="532" spans="1:17" x14ac:dyDescent="0.25">
      <c r="A532" t="s">
        <v>2342</v>
      </c>
      <c r="B532" t="s">
        <v>2311</v>
      </c>
      <c r="C532" t="s">
        <v>2326</v>
      </c>
      <c r="D532" t="s">
        <v>2342</v>
      </c>
      <c r="E532" t="s">
        <v>2342</v>
      </c>
      <c r="F532" t="s">
        <v>2343</v>
      </c>
      <c r="G532" s="47">
        <v>94459</v>
      </c>
      <c r="H532" t="s">
        <v>2344</v>
      </c>
      <c r="I532" t="s">
        <v>2345</v>
      </c>
      <c r="J532" t="s">
        <v>2346</v>
      </c>
      <c r="L532">
        <v>1</v>
      </c>
      <c r="M532" t="b">
        <v>1</v>
      </c>
      <c r="N532" t="str">
        <v>Große Kreisstadt Deggendorf</v>
      </c>
      <c r="P532">
        <v>94078</v>
      </c>
      <c r="Q532" t="s">
        <v>9182</v>
      </c>
    </row>
    <row r="533" spans="1:17" x14ac:dyDescent="0.25">
      <c r="A533" t="s">
        <v>2347</v>
      </c>
      <c r="B533" t="s">
        <v>2311</v>
      </c>
      <c r="C533" t="s">
        <v>2326</v>
      </c>
      <c r="D533" t="s">
        <v>2347</v>
      </c>
      <c r="E533" t="s">
        <v>2347</v>
      </c>
      <c r="F533" t="s">
        <v>1004</v>
      </c>
      <c r="G533" s="47">
        <v>94539</v>
      </c>
      <c r="H533" t="s">
        <v>2348</v>
      </c>
      <c r="I533" t="s">
        <v>2349</v>
      </c>
      <c r="J533" t="s">
        <v>2350</v>
      </c>
      <c r="L533">
        <v>1</v>
      </c>
      <c r="M533" t="b">
        <v>1</v>
      </c>
      <c r="N533" t="str">
        <v>Gemeinde Grafling</v>
      </c>
      <c r="P533">
        <v>94142</v>
      </c>
      <c r="Q533" t="s">
        <v>9183</v>
      </c>
    </row>
    <row r="534" spans="1:17" x14ac:dyDescent="0.25">
      <c r="A534" t="s">
        <v>2351</v>
      </c>
      <c r="B534" t="s">
        <v>2311</v>
      </c>
      <c r="C534" t="s">
        <v>2326</v>
      </c>
      <c r="D534" t="s">
        <v>2351</v>
      </c>
      <c r="E534" t="s">
        <v>2351</v>
      </c>
      <c r="F534" t="s">
        <v>2352</v>
      </c>
      <c r="G534" s="47">
        <v>94488</v>
      </c>
      <c r="H534" t="s">
        <v>2353</v>
      </c>
      <c r="I534" t="s">
        <v>2354</v>
      </c>
      <c r="J534" t="s">
        <v>2355</v>
      </c>
      <c r="L534">
        <v>1</v>
      </c>
      <c r="M534" t="b">
        <v>1</v>
      </c>
      <c r="N534" t="str">
        <v>Markt Hengersberg</v>
      </c>
      <c r="P534">
        <v>94475</v>
      </c>
      <c r="Q534" t="s">
        <v>9184</v>
      </c>
    </row>
    <row r="535" spans="1:17" x14ac:dyDescent="0.25">
      <c r="A535" t="s">
        <v>2356</v>
      </c>
      <c r="B535" t="s">
        <v>2311</v>
      </c>
      <c r="C535" t="s">
        <v>2326</v>
      </c>
      <c r="D535" t="s">
        <v>2356</v>
      </c>
      <c r="E535" t="s">
        <v>2356</v>
      </c>
      <c r="F535" t="s">
        <v>2358</v>
      </c>
      <c r="G535" s="47">
        <v>94547</v>
      </c>
      <c r="H535" t="s">
        <v>2357</v>
      </c>
      <c r="I535" t="s">
        <v>2359</v>
      </c>
      <c r="J535" t="s">
        <v>2360</v>
      </c>
      <c r="L535">
        <v>1</v>
      </c>
      <c r="M535" t="b">
        <v>1</v>
      </c>
      <c r="N535" t="str">
        <v>Gemeinde Iggensbach</v>
      </c>
      <c r="P535">
        <v>94143</v>
      </c>
      <c r="Q535" t="s">
        <v>2454</v>
      </c>
    </row>
    <row r="536" spans="1:17" x14ac:dyDescent="0.25">
      <c r="A536" t="s">
        <v>2361</v>
      </c>
      <c r="B536" t="s">
        <v>2311</v>
      </c>
      <c r="C536" t="s">
        <v>2326</v>
      </c>
      <c r="D536" t="s">
        <v>2361</v>
      </c>
      <c r="E536" t="s">
        <v>2361</v>
      </c>
      <c r="F536" t="s">
        <v>2363</v>
      </c>
      <c r="G536" s="47">
        <v>94550</v>
      </c>
      <c r="H536" t="s">
        <v>2362</v>
      </c>
      <c r="I536" t="s">
        <v>2364</v>
      </c>
      <c r="J536" t="s">
        <v>2365</v>
      </c>
      <c r="L536">
        <v>1</v>
      </c>
      <c r="M536" t="b">
        <v>1</v>
      </c>
      <c r="N536" t="str">
        <v>Gemeinde Künzing</v>
      </c>
      <c r="P536">
        <v>94145</v>
      </c>
      <c r="Q536" t="s">
        <v>2459</v>
      </c>
    </row>
    <row r="537" spans="1:17" x14ac:dyDescent="0.25">
      <c r="A537" t="s">
        <v>2366</v>
      </c>
      <c r="B537" t="s">
        <v>2311</v>
      </c>
      <c r="C537" t="s">
        <v>2326</v>
      </c>
      <c r="D537" t="s">
        <v>2366</v>
      </c>
      <c r="E537" t="s">
        <v>2366</v>
      </c>
      <c r="F537" t="s">
        <v>2367</v>
      </c>
      <c r="G537" s="47">
        <v>94523</v>
      </c>
      <c r="H537" t="s">
        <v>2368</v>
      </c>
      <c r="I537" t="s">
        <v>2369</v>
      </c>
      <c r="J537" t="s">
        <v>2370</v>
      </c>
      <c r="L537">
        <v>1</v>
      </c>
      <c r="M537" t="b">
        <v>1</v>
      </c>
      <c r="N537" t="str">
        <v>Markt Metten</v>
      </c>
      <c r="P537">
        <v>94146</v>
      </c>
      <c r="Q537" t="s">
        <v>2531</v>
      </c>
    </row>
    <row r="538" spans="1:17" x14ac:dyDescent="0.25">
      <c r="A538" t="s">
        <v>2371</v>
      </c>
      <c r="B538" t="s">
        <v>2311</v>
      </c>
      <c r="C538" t="s">
        <v>2326</v>
      </c>
      <c r="D538" t="s">
        <v>2371</v>
      </c>
      <c r="E538" t="s">
        <v>2371</v>
      </c>
      <c r="F538" t="s">
        <v>2373</v>
      </c>
      <c r="G538" s="47">
        <v>94557</v>
      </c>
      <c r="H538" t="s">
        <v>2372</v>
      </c>
      <c r="I538" t="s">
        <v>2374</v>
      </c>
      <c r="J538" t="s">
        <v>2375</v>
      </c>
      <c r="L538">
        <v>1</v>
      </c>
      <c r="M538" t="b">
        <v>1</v>
      </c>
      <c r="N538" t="str">
        <v>Gemeinde Niederalteich</v>
      </c>
      <c r="P538">
        <v>94545</v>
      </c>
      <c r="Q538" t="s">
        <v>2464</v>
      </c>
    </row>
    <row r="539" spans="1:17" x14ac:dyDescent="0.25">
      <c r="A539" t="s">
        <v>2376</v>
      </c>
      <c r="B539" t="s">
        <v>2311</v>
      </c>
      <c r="C539" t="s">
        <v>2326</v>
      </c>
      <c r="D539" t="s">
        <v>2376</v>
      </c>
      <c r="E539" t="s">
        <v>2376</v>
      </c>
      <c r="F539" t="s">
        <v>180</v>
      </c>
      <c r="G539" s="47">
        <v>94560</v>
      </c>
      <c r="H539" t="s">
        <v>2377</v>
      </c>
      <c r="I539" t="s">
        <v>2378</v>
      </c>
      <c r="J539" t="s">
        <v>2379</v>
      </c>
      <c r="L539">
        <v>1</v>
      </c>
      <c r="M539" t="b">
        <v>1</v>
      </c>
      <c r="N539" t="str">
        <v>Gemeinde Offenberg</v>
      </c>
      <c r="P539">
        <v>94548</v>
      </c>
      <c r="Q539" t="s">
        <v>9185</v>
      </c>
    </row>
    <row r="540" spans="1:17" x14ac:dyDescent="0.25">
      <c r="A540" t="s">
        <v>2380</v>
      </c>
      <c r="B540" t="s">
        <v>2311</v>
      </c>
      <c r="C540" t="s">
        <v>2326</v>
      </c>
      <c r="D540" t="s">
        <v>2380</v>
      </c>
      <c r="E540" t="s">
        <v>2380</v>
      </c>
      <c r="F540" t="s">
        <v>170</v>
      </c>
      <c r="G540" s="47">
        <v>94483</v>
      </c>
      <c r="H540" t="s">
        <v>2381</v>
      </c>
      <c r="I540" t="s">
        <v>2382</v>
      </c>
      <c r="J540" t="s">
        <v>2383</v>
      </c>
      <c r="L540">
        <v>1</v>
      </c>
      <c r="M540" t="b">
        <v>1</v>
      </c>
      <c r="N540" t="str">
        <v>Stadt Osterhofen</v>
      </c>
      <c r="P540">
        <v>94118</v>
      </c>
      <c r="Q540" t="s">
        <v>2469</v>
      </c>
    </row>
    <row r="541" spans="1:17" x14ac:dyDescent="0.25">
      <c r="A541" t="s">
        <v>2384</v>
      </c>
      <c r="B541" t="s">
        <v>2311</v>
      </c>
      <c r="C541" t="s">
        <v>2326</v>
      </c>
      <c r="D541" t="s">
        <v>2384</v>
      </c>
      <c r="E541" t="s">
        <v>2384</v>
      </c>
      <c r="F541" t="s">
        <v>2385</v>
      </c>
      <c r="G541" s="47">
        <v>94442</v>
      </c>
      <c r="H541" t="s">
        <v>2386</v>
      </c>
      <c r="I541" t="s">
        <v>2387</v>
      </c>
      <c r="J541" t="s">
        <v>2388</v>
      </c>
      <c r="L541">
        <v>1</v>
      </c>
      <c r="M541" t="b">
        <v>1</v>
      </c>
      <c r="N541" t="str">
        <v>Stadt Plattling</v>
      </c>
      <c r="P541">
        <v>94151</v>
      </c>
      <c r="Q541" t="s">
        <v>2473</v>
      </c>
    </row>
    <row r="542" spans="1:17" x14ac:dyDescent="0.25">
      <c r="A542" t="s">
        <v>2389</v>
      </c>
      <c r="B542" t="s">
        <v>2311</v>
      </c>
      <c r="C542" t="s">
        <v>2326</v>
      </c>
      <c r="D542" t="s">
        <v>2389</v>
      </c>
      <c r="E542" t="s">
        <v>2389</v>
      </c>
      <c r="F542" t="s">
        <v>2391</v>
      </c>
      <c r="G542" s="47">
        <v>94569</v>
      </c>
      <c r="H542" t="s">
        <v>2390</v>
      </c>
      <c r="I542" t="s">
        <v>2392</v>
      </c>
      <c r="J542" t="s">
        <v>2393</v>
      </c>
      <c r="L542">
        <v>1</v>
      </c>
      <c r="M542" t="b">
        <v>1</v>
      </c>
      <c r="N542" t="str">
        <v>Gemeinde Stephansposching</v>
      </c>
      <c r="P542">
        <v>94089</v>
      </c>
      <c r="Q542" t="s">
        <v>2478</v>
      </c>
    </row>
    <row r="543" spans="1:17" x14ac:dyDescent="0.25">
      <c r="A543" t="s">
        <v>2394</v>
      </c>
      <c r="B543" t="s">
        <v>2311</v>
      </c>
      <c r="C543" t="s">
        <v>2326</v>
      </c>
      <c r="D543" t="s">
        <v>2394</v>
      </c>
      <c r="E543" t="s">
        <v>2394</v>
      </c>
      <c r="F543" t="s">
        <v>2395</v>
      </c>
      <c r="G543" s="47">
        <v>94577</v>
      </c>
      <c r="H543" t="s">
        <v>2396</v>
      </c>
      <c r="I543" t="s">
        <v>2397</v>
      </c>
      <c r="J543" t="s">
        <v>2398</v>
      </c>
      <c r="L543">
        <v>1</v>
      </c>
      <c r="M543" t="b">
        <v>1</v>
      </c>
      <c r="N543" t="str">
        <v>Markt Winzer</v>
      </c>
      <c r="P543">
        <v>94157</v>
      </c>
      <c r="Q543" t="s">
        <v>9186</v>
      </c>
    </row>
    <row r="544" spans="1:17" x14ac:dyDescent="0.25">
      <c r="A544" t="s">
        <v>2399</v>
      </c>
      <c r="B544" t="s">
        <v>2311</v>
      </c>
      <c r="C544" t="s">
        <v>2326</v>
      </c>
      <c r="D544" t="s">
        <v>2399</v>
      </c>
      <c r="E544" t="s">
        <v>2400</v>
      </c>
      <c r="F544" t="s">
        <v>2401</v>
      </c>
      <c r="G544" s="47">
        <v>94551</v>
      </c>
      <c r="H544" t="s">
        <v>2402</v>
      </c>
      <c r="I544" t="s">
        <v>2403</v>
      </c>
      <c r="J544" t="s">
        <v>2404</v>
      </c>
      <c r="L544">
        <v>1</v>
      </c>
      <c r="M544" t="b">
        <v>1</v>
      </c>
      <c r="N544" t="str">
        <v>Gemeinde Grattersdorf</v>
      </c>
      <c r="P544">
        <v>94158</v>
      </c>
      <c r="Q544" t="s">
        <v>9187</v>
      </c>
    </row>
    <row r="545" spans="1:17" x14ac:dyDescent="0.25">
      <c r="A545" t="s">
        <v>2405</v>
      </c>
      <c r="B545" t="s">
        <v>2311</v>
      </c>
      <c r="C545" t="s">
        <v>2326</v>
      </c>
      <c r="D545" t="s">
        <v>2405</v>
      </c>
      <c r="E545" t="s">
        <v>2400</v>
      </c>
      <c r="F545" t="s">
        <v>2401</v>
      </c>
      <c r="G545" s="47">
        <v>94551</v>
      </c>
      <c r="H545" t="s">
        <v>2402</v>
      </c>
      <c r="I545" t="s">
        <v>2406</v>
      </c>
      <c r="J545" t="s">
        <v>2407</v>
      </c>
      <c r="L545">
        <v>1</v>
      </c>
      <c r="M545" t="b">
        <v>1</v>
      </c>
      <c r="N545" t="str">
        <v>Gemeinde Hunding</v>
      </c>
      <c r="P545">
        <v>94160</v>
      </c>
      <c r="Q545" t="s">
        <v>2483</v>
      </c>
    </row>
    <row r="546" spans="1:17" x14ac:dyDescent="0.25">
      <c r="A546" t="s">
        <v>2408</v>
      </c>
      <c r="B546" t="s">
        <v>2311</v>
      </c>
      <c r="C546" t="s">
        <v>2326</v>
      </c>
      <c r="D546" t="s">
        <v>2408</v>
      </c>
      <c r="E546" t="s">
        <v>2400</v>
      </c>
      <c r="F546" t="s">
        <v>2401</v>
      </c>
      <c r="G546" s="47">
        <v>94551</v>
      </c>
      <c r="H546" t="s">
        <v>2402</v>
      </c>
      <c r="I546" t="s">
        <v>2409</v>
      </c>
      <c r="J546" t="s">
        <v>2410</v>
      </c>
      <c r="L546">
        <v>1</v>
      </c>
      <c r="M546" t="b">
        <v>1</v>
      </c>
      <c r="N546" t="str">
        <v>Gemeinde Lalling</v>
      </c>
      <c r="P546">
        <v>94133</v>
      </c>
      <c r="Q546" t="s">
        <v>9188</v>
      </c>
    </row>
    <row r="547" spans="1:17" x14ac:dyDescent="0.25">
      <c r="A547" t="s">
        <v>2411</v>
      </c>
      <c r="B547" t="s">
        <v>2311</v>
      </c>
      <c r="C547" t="s">
        <v>2326</v>
      </c>
      <c r="D547" t="s">
        <v>2411</v>
      </c>
      <c r="E547" t="s">
        <v>2400</v>
      </c>
      <c r="F547" t="s">
        <v>2401</v>
      </c>
      <c r="G547" s="47">
        <v>94551</v>
      </c>
      <c r="H547" t="s">
        <v>2402</v>
      </c>
      <c r="I547" t="s">
        <v>2412</v>
      </c>
      <c r="J547" t="s">
        <v>2413</v>
      </c>
      <c r="L547">
        <v>1</v>
      </c>
      <c r="M547" t="b">
        <v>1</v>
      </c>
      <c r="N547" t="str">
        <v>Gemeinde Schaufling</v>
      </c>
      <c r="P547">
        <v>94163</v>
      </c>
      <c r="Q547" t="s">
        <v>2492</v>
      </c>
    </row>
    <row r="548" spans="1:17" x14ac:dyDescent="0.25">
      <c r="A548" t="s">
        <v>2414</v>
      </c>
      <c r="B548" t="s">
        <v>2311</v>
      </c>
      <c r="C548" t="s">
        <v>2326</v>
      </c>
      <c r="D548" t="s">
        <v>2414</v>
      </c>
      <c r="E548" t="s">
        <v>2416</v>
      </c>
      <c r="F548" t="s">
        <v>2417</v>
      </c>
      <c r="G548" s="47">
        <v>94562</v>
      </c>
      <c r="H548" t="s">
        <v>2415</v>
      </c>
      <c r="I548" t="s">
        <v>2418</v>
      </c>
      <c r="J548" t="s">
        <v>2419</v>
      </c>
      <c r="L548">
        <v>1</v>
      </c>
      <c r="M548" t="b">
        <v>1</v>
      </c>
      <c r="N548" t="str">
        <v>Gemeinde Oberpöring</v>
      </c>
      <c r="P548">
        <v>94568</v>
      </c>
      <c r="Q548" t="s">
        <v>9189</v>
      </c>
    </row>
    <row r="549" spans="1:17" x14ac:dyDescent="0.25">
      <c r="A549" t="s">
        <v>2420</v>
      </c>
      <c r="B549" t="s">
        <v>2311</v>
      </c>
      <c r="C549" t="s">
        <v>2326</v>
      </c>
      <c r="D549" t="s">
        <v>2420</v>
      </c>
      <c r="E549" t="s">
        <v>2416</v>
      </c>
      <c r="F549" t="s">
        <v>2417</v>
      </c>
      <c r="G549" s="47">
        <v>94562</v>
      </c>
      <c r="H549" t="s">
        <v>2415</v>
      </c>
      <c r="I549" t="s">
        <v>2421</v>
      </c>
      <c r="J549" t="s">
        <v>2422</v>
      </c>
      <c r="L549">
        <v>1</v>
      </c>
      <c r="M549" t="b">
        <v>1</v>
      </c>
      <c r="N549" t="str">
        <v>Gemeinde Otzing</v>
      </c>
      <c r="P549">
        <v>94572</v>
      </c>
      <c r="Q549" t="s">
        <v>9190</v>
      </c>
    </row>
    <row r="550" spans="1:17" x14ac:dyDescent="0.25">
      <c r="A550" t="s">
        <v>2423</v>
      </c>
      <c r="B550" t="s">
        <v>2311</v>
      </c>
      <c r="C550" t="s">
        <v>2326</v>
      </c>
      <c r="D550" t="s">
        <v>2423</v>
      </c>
      <c r="E550" t="s">
        <v>2416</v>
      </c>
      <c r="F550" t="s">
        <v>2417</v>
      </c>
      <c r="G550" s="47">
        <v>94562</v>
      </c>
      <c r="H550" t="s">
        <v>2415</v>
      </c>
      <c r="I550" t="s">
        <v>2424</v>
      </c>
      <c r="J550" t="s">
        <v>2425</v>
      </c>
      <c r="L550">
        <v>1</v>
      </c>
      <c r="M550" t="b">
        <v>1</v>
      </c>
      <c r="N550" t="str">
        <v>Gemeinde Wallerfing</v>
      </c>
      <c r="P550">
        <v>94556</v>
      </c>
      <c r="Q550" t="s">
        <v>2502</v>
      </c>
    </row>
    <row r="551" spans="1:17" x14ac:dyDescent="0.25">
      <c r="A551" t="s">
        <v>2426</v>
      </c>
      <c r="B551" t="s">
        <v>2311</v>
      </c>
      <c r="C551" t="s">
        <v>2326</v>
      </c>
      <c r="D551" t="s">
        <v>2426</v>
      </c>
      <c r="E551" t="s">
        <v>2427</v>
      </c>
      <c r="F551" t="s">
        <v>2428</v>
      </c>
      <c r="G551" s="47">
        <v>94554</v>
      </c>
      <c r="H551" t="s">
        <v>2429</v>
      </c>
      <c r="I551" t="s">
        <v>2430</v>
      </c>
      <c r="J551" t="s">
        <v>2431</v>
      </c>
      <c r="L551">
        <v>1</v>
      </c>
      <c r="M551" t="b">
        <v>1</v>
      </c>
      <c r="N551" t="str">
        <v>Gemeinde Buchhofen</v>
      </c>
      <c r="P551">
        <v>94513</v>
      </c>
      <c r="Q551" t="s">
        <v>9191</v>
      </c>
    </row>
    <row r="552" spans="1:17" x14ac:dyDescent="0.25">
      <c r="A552" t="s">
        <v>2432</v>
      </c>
      <c r="B552" t="s">
        <v>2311</v>
      </c>
      <c r="C552" t="s">
        <v>2326</v>
      </c>
      <c r="D552" t="s">
        <v>2432</v>
      </c>
      <c r="E552" t="s">
        <v>2427</v>
      </c>
      <c r="F552" t="s">
        <v>2428</v>
      </c>
      <c r="G552" s="47">
        <v>94554</v>
      </c>
      <c r="H552" t="s">
        <v>2429</v>
      </c>
      <c r="I552" t="s">
        <v>2433</v>
      </c>
      <c r="J552" t="s">
        <v>2434</v>
      </c>
      <c r="L552">
        <v>1</v>
      </c>
      <c r="M552" t="b">
        <v>1</v>
      </c>
      <c r="N552" t="str">
        <v>Gemeinde Moos</v>
      </c>
      <c r="P552">
        <v>94518</v>
      </c>
      <c r="Q552" t="s">
        <v>2507</v>
      </c>
    </row>
    <row r="553" spans="1:17" x14ac:dyDescent="0.25">
      <c r="A553" t="s">
        <v>2435</v>
      </c>
      <c r="B553" t="s">
        <v>2311</v>
      </c>
      <c r="C553" t="s">
        <v>2326</v>
      </c>
      <c r="D553" t="s">
        <v>2435</v>
      </c>
      <c r="E553" t="s">
        <v>2436</v>
      </c>
      <c r="F553" t="s">
        <v>1866</v>
      </c>
      <c r="G553" s="47">
        <v>94506</v>
      </c>
      <c r="H553" t="s">
        <v>2437</v>
      </c>
      <c r="I553" t="s">
        <v>2438</v>
      </c>
      <c r="J553" t="s">
        <v>2439</v>
      </c>
      <c r="L553">
        <v>1</v>
      </c>
      <c r="M553" t="b">
        <v>1</v>
      </c>
      <c r="N553" t="str">
        <v>Gemeinde Außernzell</v>
      </c>
      <c r="P553">
        <v>94169</v>
      </c>
      <c r="Q553" t="s">
        <v>2540</v>
      </c>
    </row>
    <row r="554" spans="1:17" x14ac:dyDescent="0.25">
      <c r="A554" t="s">
        <v>2440</v>
      </c>
      <c r="B554" t="s">
        <v>2311</v>
      </c>
      <c r="C554" t="s">
        <v>2326</v>
      </c>
      <c r="D554" t="s">
        <v>2440</v>
      </c>
      <c r="E554" t="s">
        <v>2436</v>
      </c>
      <c r="F554" t="s">
        <v>1866</v>
      </c>
      <c r="G554" s="47">
        <v>94506</v>
      </c>
      <c r="H554" t="s">
        <v>2437</v>
      </c>
      <c r="I554" t="s">
        <v>2441</v>
      </c>
      <c r="J554" t="s">
        <v>2442</v>
      </c>
      <c r="L554">
        <v>1</v>
      </c>
      <c r="M554" t="b">
        <v>1</v>
      </c>
      <c r="N554" t="str">
        <v>Gemeinde Schöllnach, M</v>
      </c>
      <c r="P554">
        <v>94065</v>
      </c>
      <c r="Q554" t="s">
        <v>9192</v>
      </c>
    </row>
    <row r="555" spans="1:17" x14ac:dyDescent="0.25">
      <c r="A555" t="s">
        <v>2444</v>
      </c>
      <c r="B555" t="s">
        <v>2311</v>
      </c>
      <c r="C555" t="s">
        <v>2443</v>
      </c>
      <c r="D555" t="s">
        <v>2444</v>
      </c>
      <c r="E555" t="s">
        <v>2444</v>
      </c>
      <c r="F555" t="s">
        <v>2445</v>
      </c>
      <c r="G555" s="47">
        <v>94073</v>
      </c>
      <c r="H555" t="s">
        <v>2446</v>
      </c>
      <c r="I555" t="s">
        <v>2447</v>
      </c>
      <c r="J555" t="s">
        <v>2448</v>
      </c>
      <c r="L555">
        <v>1</v>
      </c>
      <c r="M555" t="b">
        <v>1</v>
      </c>
      <c r="N555" t="str">
        <v>Stadt Freyung</v>
      </c>
      <c r="P555">
        <v>94579</v>
      </c>
      <c r="Q555" t="s">
        <v>9193</v>
      </c>
    </row>
    <row r="556" spans="1:17" x14ac:dyDescent="0.25">
      <c r="A556" t="s">
        <v>2449</v>
      </c>
      <c r="B556" t="s">
        <v>2311</v>
      </c>
      <c r="C556" t="s">
        <v>2443</v>
      </c>
      <c r="D556" t="s">
        <v>2449</v>
      </c>
      <c r="E556" t="s">
        <v>2449</v>
      </c>
      <c r="F556" t="s">
        <v>96</v>
      </c>
      <c r="G556" s="47">
        <v>94475</v>
      </c>
      <c r="H556" t="s">
        <v>2450</v>
      </c>
      <c r="I556" t="s">
        <v>2451</v>
      </c>
      <c r="J556" t="s">
        <v>2452</v>
      </c>
      <c r="L556">
        <v>1</v>
      </c>
      <c r="M556" t="b">
        <v>1</v>
      </c>
      <c r="N556" t="str">
        <v>Stadt Grafenau</v>
      </c>
      <c r="P556">
        <v>94529</v>
      </c>
      <c r="Q556" t="s">
        <v>2806</v>
      </c>
    </row>
    <row r="557" spans="1:17" x14ac:dyDescent="0.25">
      <c r="A557" t="s">
        <v>2453</v>
      </c>
      <c r="B557" t="s">
        <v>2311</v>
      </c>
      <c r="C557" t="s">
        <v>2443</v>
      </c>
      <c r="D557" t="s">
        <v>2453</v>
      </c>
      <c r="E557" t="s">
        <v>2453</v>
      </c>
      <c r="F557" t="s">
        <v>2455</v>
      </c>
      <c r="G557" s="47">
        <v>94143</v>
      </c>
      <c r="H557" t="s">
        <v>2454</v>
      </c>
      <c r="I557" t="s">
        <v>2456</v>
      </c>
      <c r="J557" t="s">
        <v>2457</v>
      </c>
      <c r="L557">
        <v>1</v>
      </c>
      <c r="M557" t="b">
        <v>1</v>
      </c>
      <c r="N557" t="str">
        <v>Gemeinde Grainet</v>
      </c>
      <c r="P557">
        <v>94535</v>
      </c>
      <c r="Q557" t="s">
        <v>9194</v>
      </c>
    </row>
    <row r="558" spans="1:17" x14ac:dyDescent="0.25">
      <c r="A558" t="s">
        <v>2458</v>
      </c>
      <c r="B558" t="s">
        <v>2311</v>
      </c>
      <c r="C558" t="s">
        <v>2443</v>
      </c>
      <c r="D558" t="s">
        <v>2458</v>
      </c>
      <c r="E558" t="s">
        <v>2458</v>
      </c>
      <c r="F558" t="s">
        <v>2460</v>
      </c>
      <c r="G558" s="47">
        <v>94145</v>
      </c>
      <c r="H558" t="s">
        <v>2459</v>
      </c>
      <c r="I558" t="s">
        <v>2461</v>
      </c>
      <c r="J558" t="s">
        <v>2462</v>
      </c>
      <c r="L558">
        <v>1</v>
      </c>
      <c r="M558" t="b">
        <v>1</v>
      </c>
      <c r="N558" t="str">
        <v>Gemeinde Haidmühle</v>
      </c>
      <c r="P558">
        <v>94538</v>
      </c>
      <c r="Q558" t="s">
        <v>2834</v>
      </c>
    </row>
    <row r="559" spans="1:17" x14ac:dyDescent="0.25">
      <c r="A559" t="s">
        <v>2463</v>
      </c>
      <c r="B559" t="s">
        <v>2311</v>
      </c>
      <c r="C559" t="s">
        <v>2443</v>
      </c>
      <c r="D559" t="s">
        <v>2463</v>
      </c>
      <c r="E559" t="s">
        <v>2463</v>
      </c>
      <c r="F559" t="s">
        <v>2465</v>
      </c>
      <c r="G559" s="47">
        <v>94545</v>
      </c>
      <c r="H559" t="s">
        <v>2464</v>
      </c>
      <c r="I559" t="s">
        <v>2466</v>
      </c>
      <c r="J559" t="s">
        <v>2467</v>
      </c>
      <c r="L559">
        <v>1</v>
      </c>
      <c r="M559" t="b">
        <v>1</v>
      </c>
      <c r="N559" t="str">
        <v>Gemeinde Hohenau</v>
      </c>
      <c r="P559">
        <v>94544</v>
      </c>
      <c r="Q559" t="s">
        <v>9195</v>
      </c>
    </row>
    <row r="560" spans="1:17" x14ac:dyDescent="0.25">
      <c r="A560" t="s">
        <v>2468</v>
      </c>
      <c r="B560" t="s">
        <v>2311</v>
      </c>
      <c r="C560" t="s">
        <v>2443</v>
      </c>
      <c r="D560" t="s">
        <v>2468</v>
      </c>
      <c r="E560" t="s">
        <v>2468</v>
      </c>
      <c r="F560" t="s">
        <v>1078</v>
      </c>
      <c r="G560" s="47">
        <v>94118</v>
      </c>
      <c r="H560" t="s">
        <v>2469</v>
      </c>
      <c r="I560" t="s">
        <v>2470</v>
      </c>
      <c r="J560" t="s">
        <v>2471</v>
      </c>
      <c r="L560">
        <v>1</v>
      </c>
      <c r="M560" t="b">
        <v>1</v>
      </c>
      <c r="N560" t="str">
        <v>Gemeinde Jandelsbrunn</v>
      </c>
      <c r="P560">
        <v>84026</v>
      </c>
      <c r="Q560" t="s">
        <v>2313</v>
      </c>
    </row>
    <row r="561" spans="1:17" x14ac:dyDescent="0.25">
      <c r="A561" t="s">
        <v>2472</v>
      </c>
      <c r="B561" t="s">
        <v>2311</v>
      </c>
      <c r="C561" t="s">
        <v>2443</v>
      </c>
      <c r="D561" t="s">
        <v>2472</v>
      </c>
      <c r="E561" t="s">
        <v>2472</v>
      </c>
      <c r="F561" t="s">
        <v>2474</v>
      </c>
      <c r="G561" s="47">
        <v>94151</v>
      </c>
      <c r="H561" t="s">
        <v>2473</v>
      </c>
      <c r="I561" t="s">
        <v>2475</v>
      </c>
      <c r="J561" t="s">
        <v>2476</v>
      </c>
      <c r="L561">
        <v>1</v>
      </c>
      <c r="M561" t="b">
        <v>1</v>
      </c>
      <c r="N561" t="str">
        <v>Gemeinde Mauth</v>
      </c>
      <c r="P561">
        <v>93326</v>
      </c>
      <c r="Q561" t="s">
        <v>9196</v>
      </c>
    </row>
    <row r="562" spans="1:17" x14ac:dyDescent="0.25">
      <c r="A562" t="s">
        <v>2477</v>
      </c>
      <c r="B562" t="s">
        <v>2311</v>
      </c>
      <c r="C562" t="s">
        <v>2443</v>
      </c>
      <c r="D562" t="s">
        <v>2477</v>
      </c>
      <c r="E562" t="s">
        <v>2477</v>
      </c>
      <c r="F562" t="s">
        <v>2479</v>
      </c>
      <c r="G562" s="47">
        <v>94089</v>
      </c>
      <c r="H562" t="s">
        <v>2478</v>
      </c>
      <c r="I562" t="s">
        <v>2480</v>
      </c>
      <c r="J562" t="s">
        <v>2481</v>
      </c>
      <c r="L562">
        <v>1</v>
      </c>
      <c r="M562" t="b">
        <v>1</v>
      </c>
      <c r="N562" t="str">
        <v>Gemeinde Neureichenau</v>
      </c>
      <c r="P562">
        <v>84089</v>
      </c>
      <c r="Q562" t="s">
        <v>9197</v>
      </c>
    </row>
    <row r="563" spans="1:17" x14ac:dyDescent="0.25">
      <c r="A563" t="s">
        <v>2482</v>
      </c>
      <c r="B563" t="s">
        <v>2311</v>
      </c>
      <c r="C563" t="s">
        <v>2443</v>
      </c>
      <c r="D563" t="s">
        <v>2482</v>
      </c>
      <c r="E563" t="s">
        <v>2482</v>
      </c>
      <c r="F563" t="s">
        <v>2484</v>
      </c>
      <c r="G563" s="47">
        <v>94160</v>
      </c>
      <c r="H563" t="s">
        <v>2483</v>
      </c>
      <c r="I563" t="s">
        <v>2485</v>
      </c>
      <c r="J563" t="s">
        <v>2486</v>
      </c>
      <c r="L563">
        <v>1</v>
      </c>
      <c r="M563" t="b">
        <v>1</v>
      </c>
      <c r="N563" t="str">
        <v>Gemeinde Ringelai</v>
      </c>
      <c r="P563">
        <v>84044</v>
      </c>
      <c r="Q563" t="s">
        <v>9198</v>
      </c>
    </row>
    <row r="564" spans="1:17" x14ac:dyDescent="0.25">
      <c r="A564" t="s">
        <v>2487</v>
      </c>
      <c r="B564" t="s">
        <v>2311</v>
      </c>
      <c r="C564" t="s">
        <v>2443</v>
      </c>
      <c r="D564" t="s">
        <v>2487</v>
      </c>
      <c r="E564" t="s">
        <v>2487</v>
      </c>
      <c r="F564" t="s">
        <v>180</v>
      </c>
      <c r="G564" s="47">
        <v>94133</v>
      </c>
      <c r="H564" t="s">
        <v>2488</v>
      </c>
      <c r="I564" t="s">
        <v>2489</v>
      </c>
      <c r="J564" t="s">
        <v>2490</v>
      </c>
      <c r="L564">
        <v>1</v>
      </c>
      <c r="M564" t="b">
        <v>1</v>
      </c>
      <c r="N564" t="str">
        <v>Markt Röhrnbach</v>
      </c>
      <c r="P564">
        <v>93077</v>
      </c>
      <c r="Q564" t="s">
        <v>9199</v>
      </c>
    </row>
    <row r="565" spans="1:17" x14ac:dyDescent="0.25">
      <c r="A565" t="s">
        <v>2491</v>
      </c>
      <c r="B565" t="s">
        <v>2311</v>
      </c>
      <c r="C565" t="s">
        <v>2443</v>
      </c>
      <c r="D565" t="s">
        <v>2491</v>
      </c>
      <c r="E565" t="s">
        <v>2491</v>
      </c>
      <c r="F565" t="s">
        <v>2493</v>
      </c>
      <c r="G565" s="47">
        <v>94163</v>
      </c>
      <c r="H565" t="s">
        <v>2492</v>
      </c>
      <c r="I565" t="s">
        <v>2494</v>
      </c>
      <c r="J565" t="s">
        <v>2495</v>
      </c>
      <c r="L565">
        <v>1</v>
      </c>
      <c r="M565" t="b">
        <v>1</v>
      </c>
      <c r="N565" t="str">
        <v>Gemeinde Saldenburg</v>
      </c>
      <c r="P565">
        <v>93354</v>
      </c>
      <c r="Q565" t="s">
        <v>9200</v>
      </c>
    </row>
    <row r="566" spans="1:17" x14ac:dyDescent="0.25">
      <c r="A566" t="s">
        <v>2496</v>
      </c>
      <c r="B566" t="s">
        <v>2311</v>
      </c>
      <c r="C566" t="s">
        <v>2443</v>
      </c>
      <c r="D566" t="s">
        <v>2496</v>
      </c>
      <c r="E566" t="s">
        <v>2496</v>
      </c>
      <c r="F566" t="s">
        <v>2497</v>
      </c>
      <c r="G566" s="47">
        <v>94568</v>
      </c>
      <c r="H566" t="s">
        <v>2498</v>
      </c>
      <c r="I566" t="s">
        <v>2499</v>
      </c>
      <c r="J566" t="s">
        <v>2500</v>
      </c>
      <c r="L566">
        <v>1</v>
      </c>
      <c r="M566" t="b">
        <v>1</v>
      </c>
      <c r="N566" t="str">
        <v>Gemeinde Sankt Oswald-Riedlhütte</v>
      </c>
      <c r="P566">
        <v>93343</v>
      </c>
      <c r="Q566" t="s">
        <v>9201</v>
      </c>
    </row>
    <row r="567" spans="1:17" x14ac:dyDescent="0.25">
      <c r="A567" t="s">
        <v>2501</v>
      </c>
      <c r="B567" t="s">
        <v>2311</v>
      </c>
      <c r="C567" t="s">
        <v>2443</v>
      </c>
      <c r="D567" t="s">
        <v>2501</v>
      </c>
      <c r="E567" t="s">
        <v>2501</v>
      </c>
      <c r="F567" t="s">
        <v>2503</v>
      </c>
      <c r="G567" s="47">
        <v>94556</v>
      </c>
      <c r="H567" t="s">
        <v>2502</v>
      </c>
      <c r="I567" t="s">
        <v>2504</v>
      </c>
      <c r="J567" t="s">
        <v>2505</v>
      </c>
      <c r="L567">
        <v>1</v>
      </c>
      <c r="M567" t="b">
        <v>1</v>
      </c>
      <c r="N567" t="str">
        <v>Gemeinde Neuschönau</v>
      </c>
      <c r="P567">
        <v>93345</v>
      </c>
      <c r="Q567" t="s">
        <v>2614</v>
      </c>
    </row>
    <row r="568" spans="1:17" x14ac:dyDescent="0.25">
      <c r="A568" t="s">
        <v>2506</v>
      </c>
      <c r="B568" t="s">
        <v>2311</v>
      </c>
      <c r="C568" t="s">
        <v>2443</v>
      </c>
      <c r="D568" t="s">
        <v>2506</v>
      </c>
      <c r="E568" t="s">
        <v>2506</v>
      </c>
      <c r="F568" t="s">
        <v>2508</v>
      </c>
      <c r="G568" s="47">
        <v>94518</v>
      </c>
      <c r="H568" t="s">
        <v>2507</v>
      </c>
      <c r="I568" t="s">
        <v>2509</v>
      </c>
      <c r="J568" t="s">
        <v>2510</v>
      </c>
      <c r="L568">
        <v>1</v>
      </c>
      <c r="M568" t="b">
        <v>1</v>
      </c>
      <c r="N568" t="str">
        <v>Gemeinde Spiegelau</v>
      </c>
      <c r="P568">
        <v>84097</v>
      </c>
      <c r="Q568" t="s">
        <v>9202</v>
      </c>
    </row>
    <row r="569" spans="1:17" x14ac:dyDescent="0.25">
      <c r="A569" t="s">
        <v>2511</v>
      </c>
      <c r="B569" t="s">
        <v>2311</v>
      </c>
      <c r="C569" t="s">
        <v>2443</v>
      </c>
      <c r="D569" t="s">
        <v>2511</v>
      </c>
      <c r="E569" t="s">
        <v>2511</v>
      </c>
      <c r="F569" t="s">
        <v>2512</v>
      </c>
      <c r="G569" s="47">
        <v>94061</v>
      </c>
      <c r="H569" t="s">
        <v>2513</v>
      </c>
      <c r="I569" t="s">
        <v>2514</v>
      </c>
      <c r="J569" t="s">
        <v>2515</v>
      </c>
      <c r="L569">
        <v>1</v>
      </c>
      <c r="M569" t="b">
        <v>1</v>
      </c>
      <c r="N569" t="str">
        <v>Stadt Waldkirchen</v>
      </c>
      <c r="P569">
        <v>93346</v>
      </c>
      <c r="Q569" t="s">
        <v>2598</v>
      </c>
    </row>
    <row r="570" spans="1:17" x14ac:dyDescent="0.25">
      <c r="A570" t="s">
        <v>2516</v>
      </c>
      <c r="B570" t="s">
        <v>2311</v>
      </c>
      <c r="C570" t="s">
        <v>2443</v>
      </c>
      <c r="D570" t="s">
        <v>2516</v>
      </c>
      <c r="E570" t="s">
        <v>2517</v>
      </c>
      <c r="F570" t="s">
        <v>2518</v>
      </c>
      <c r="G570" s="47">
        <v>94513</v>
      </c>
      <c r="H570" t="s">
        <v>1384</v>
      </c>
      <c r="I570" t="s">
        <v>2519</v>
      </c>
      <c r="J570" t="s">
        <v>2520</v>
      </c>
      <c r="L570">
        <v>1</v>
      </c>
      <c r="M570" t="b">
        <v>1</v>
      </c>
      <c r="N570" t="str">
        <v>Gemeinde Eppenschlag</v>
      </c>
      <c r="P570">
        <v>93309</v>
      </c>
      <c r="Q570" t="s">
        <v>9203</v>
      </c>
    </row>
    <row r="571" spans="1:17" x14ac:dyDescent="0.25">
      <c r="A571" t="s">
        <v>2521</v>
      </c>
      <c r="B571" t="s">
        <v>2311</v>
      </c>
      <c r="C571" t="s">
        <v>2443</v>
      </c>
      <c r="D571" t="s">
        <v>2521</v>
      </c>
      <c r="E571" t="s">
        <v>2517</v>
      </c>
      <c r="F571" t="s">
        <v>2518</v>
      </c>
      <c r="G571" s="47">
        <v>94513</v>
      </c>
      <c r="H571" t="s">
        <v>1384</v>
      </c>
      <c r="I571" t="s">
        <v>2522</v>
      </c>
      <c r="J571" t="s">
        <v>2523</v>
      </c>
      <c r="L571">
        <v>1</v>
      </c>
      <c r="M571" t="b">
        <v>1</v>
      </c>
      <c r="N571" t="str">
        <v>Gemeinde Innernzell</v>
      </c>
      <c r="P571">
        <v>93348</v>
      </c>
      <c r="Q571" t="s">
        <v>8976</v>
      </c>
    </row>
    <row r="572" spans="1:17" x14ac:dyDescent="0.25">
      <c r="A572" t="s">
        <v>2524</v>
      </c>
      <c r="B572" t="s">
        <v>2311</v>
      </c>
      <c r="C572" t="s">
        <v>2443</v>
      </c>
      <c r="D572" t="s">
        <v>2524</v>
      </c>
      <c r="E572" t="s">
        <v>2517</v>
      </c>
      <c r="F572" t="s">
        <v>2518</v>
      </c>
      <c r="G572" s="47">
        <v>94513</v>
      </c>
      <c r="H572" t="s">
        <v>1384</v>
      </c>
      <c r="I572" t="s">
        <v>2525</v>
      </c>
      <c r="J572" t="s">
        <v>2526</v>
      </c>
      <c r="L572">
        <v>1</v>
      </c>
      <c r="M572" t="b">
        <v>1</v>
      </c>
      <c r="N572" t="str">
        <v>Gemeinde Schöfweg</v>
      </c>
      <c r="P572">
        <v>84085</v>
      </c>
      <c r="Q572" t="s">
        <v>9204</v>
      </c>
    </row>
    <row r="573" spans="1:17" x14ac:dyDescent="0.25">
      <c r="A573" t="s">
        <v>2527</v>
      </c>
      <c r="B573" t="s">
        <v>2311</v>
      </c>
      <c r="C573" t="s">
        <v>2443</v>
      </c>
      <c r="D573" t="s">
        <v>2527</v>
      </c>
      <c r="E573" t="s">
        <v>2517</v>
      </c>
      <c r="F573" t="s">
        <v>2518</v>
      </c>
      <c r="G573" s="47">
        <v>94513</v>
      </c>
      <c r="H573" t="s">
        <v>1384</v>
      </c>
      <c r="I573" t="s">
        <v>2528</v>
      </c>
      <c r="J573" t="s">
        <v>2529</v>
      </c>
      <c r="L573">
        <v>1</v>
      </c>
      <c r="M573" t="b">
        <v>1</v>
      </c>
      <c r="N573" t="str">
        <v>Gemeinde Schönberg, M</v>
      </c>
      <c r="P573">
        <v>84048</v>
      </c>
      <c r="Q573" t="s">
        <v>9205</v>
      </c>
    </row>
    <row r="574" spans="1:17" x14ac:dyDescent="0.25">
      <c r="A574" t="s">
        <v>2530</v>
      </c>
      <c r="B574" t="s">
        <v>2311</v>
      </c>
      <c r="C574" t="s">
        <v>2443</v>
      </c>
      <c r="D574" t="s">
        <v>2530</v>
      </c>
      <c r="E574" t="s">
        <v>2532</v>
      </c>
      <c r="F574" t="s">
        <v>2533</v>
      </c>
      <c r="G574" s="47">
        <v>94146</v>
      </c>
      <c r="H574" t="s">
        <v>2531</v>
      </c>
      <c r="I574" t="s">
        <v>2534</v>
      </c>
      <c r="J574" t="s">
        <v>2535</v>
      </c>
      <c r="L574">
        <v>1</v>
      </c>
      <c r="M574" t="b">
        <v>1</v>
      </c>
      <c r="N574" t="str">
        <v>Gemeinde Hinterschmiding</v>
      </c>
      <c r="P574">
        <v>93333</v>
      </c>
      <c r="Q574" t="s">
        <v>9206</v>
      </c>
    </row>
    <row r="575" spans="1:17" x14ac:dyDescent="0.25">
      <c r="A575" t="s">
        <v>2536</v>
      </c>
      <c r="B575" t="s">
        <v>2311</v>
      </c>
      <c r="C575" t="s">
        <v>2443</v>
      </c>
      <c r="D575" t="s">
        <v>2536</v>
      </c>
      <c r="E575" t="s">
        <v>2532</v>
      </c>
      <c r="F575" t="s">
        <v>2533</v>
      </c>
      <c r="G575" s="47">
        <v>94146</v>
      </c>
      <c r="H575" t="s">
        <v>2531</v>
      </c>
      <c r="I575" t="s">
        <v>2537</v>
      </c>
      <c r="J575" t="s">
        <v>2538</v>
      </c>
      <c r="L575">
        <v>1</v>
      </c>
      <c r="M575" t="b">
        <v>1</v>
      </c>
      <c r="N575" t="str">
        <v>Gemeinde Philippsreut</v>
      </c>
      <c r="P575">
        <v>93351</v>
      </c>
      <c r="Q575" t="s">
        <v>9207</v>
      </c>
    </row>
    <row r="576" spans="1:17" x14ac:dyDescent="0.25">
      <c r="A576" t="s">
        <v>2539</v>
      </c>
      <c r="B576" t="s">
        <v>2311</v>
      </c>
      <c r="C576" t="s">
        <v>2443</v>
      </c>
      <c r="D576" t="s">
        <v>2539</v>
      </c>
      <c r="E576" t="s">
        <v>2541</v>
      </c>
      <c r="F576" t="s">
        <v>2542</v>
      </c>
      <c r="G576" s="47">
        <v>94169</v>
      </c>
      <c r="H576" t="s">
        <v>2540</v>
      </c>
      <c r="I576" t="s">
        <v>2543</v>
      </c>
      <c r="J576" t="s">
        <v>2544</v>
      </c>
      <c r="L576">
        <v>1</v>
      </c>
      <c r="M576" t="b">
        <v>1</v>
      </c>
      <c r="N576" t="str">
        <v>Gemeinde Thurmansbang</v>
      </c>
      <c r="P576">
        <v>84094</v>
      </c>
      <c r="Q576" t="s">
        <v>9208</v>
      </c>
    </row>
    <row r="577" spans="1:17" x14ac:dyDescent="0.25">
      <c r="A577" t="s">
        <v>2545</v>
      </c>
      <c r="B577" t="s">
        <v>2311</v>
      </c>
      <c r="C577" t="s">
        <v>2443</v>
      </c>
      <c r="D577" t="s">
        <v>2545</v>
      </c>
      <c r="E577" t="s">
        <v>2541</v>
      </c>
      <c r="F577" t="s">
        <v>2542</v>
      </c>
      <c r="G577" s="47">
        <v>94169</v>
      </c>
      <c r="H577" t="s">
        <v>2540</v>
      </c>
      <c r="I577" t="s">
        <v>2546</v>
      </c>
      <c r="J577" t="s">
        <v>2547</v>
      </c>
      <c r="L577">
        <v>1</v>
      </c>
      <c r="M577" t="b">
        <v>1</v>
      </c>
      <c r="N577" t="str">
        <v>Gemeinde Zenting</v>
      </c>
      <c r="P577">
        <v>93339</v>
      </c>
      <c r="Q577" t="s">
        <v>9209</v>
      </c>
    </row>
    <row r="578" spans="1:17" x14ac:dyDescent="0.25">
      <c r="A578" t="s">
        <v>2548</v>
      </c>
      <c r="B578" t="s">
        <v>2311</v>
      </c>
      <c r="C578" t="s">
        <v>2443</v>
      </c>
      <c r="D578" t="s">
        <v>2548</v>
      </c>
      <c r="E578" t="s">
        <v>2549</v>
      </c>
      <c r="F578" t="s">
        <v>2550</v>
      </c>
      <c r="G578" s="47">
        <v>94157</v>
      </c>
      <c r="H578" t="s">
        <v>2551</v>
      </c>
      <c r="I578" t="s">
        <v>2552</v>
      </c>
      <c r="J578" t="s">
        <v>2553</v>
      </c>
      <c r="L578">
        <v>1</v>
      </c>
      <c r="M578" t="b">
        <v>1</v>
      </c>
      <c r="N578" t="str">
        <v>Gemeinde Fürsteneck</v>
      </c>
      <c r="P578">
        <v>93352</v>
      </c>
      <c r="Q578" t="s">
        <v>9210</v>
      </c>
    </row>
    <row r="579" spans="1:17" x14ac:dyDescent="0.25">
      <c r="A579" t="s">
        <v>2554</v>
      </c>
      <c r="B579" t="s">
        <v>2311</v>
      </c>
      <c r="C579" t="s">
        <v>2443</v>
      </c>
      <c r="D579" t="s">
        <v>2554</v>
      </c>
      <c r="E579" t="s">
        <v>2549</v>
      </c>
      <c r="F579" t="s">
        <v>2550</v>
      </c>
      <c r="G579" s="47">
        <v>94157</v>
      </c>
      <c r="H579" t="s">
        <v>2551</v>
      </c>
      <c r="I579" t="s">
        <v>2555</v>
      </c>
      <c r="J579" t="s">
        <v>2556</v>
      </c>
      <c r="L579">
        <v>1</v>
      </c>
      <c r="M579" t="b">
        <v>1</v>
      </c>
      <c r="N579" t="str">
        <v>Gemeinde Perlesreut, M</v>
      </c>
      <c r="P579">
        <v>93342</v>
      </c>
      <c r="Q579" t="s">
        <v>2605</v>
      </c>
    </row>
    <row r="580" spans="1:17" x14ac:dyDescent="0.25">
      <c r="A580" t="s">
        <v>2558</v>
      </c>
      <c r="B580" t="s">
        <v>2311</v>
      </c>
      <c r="C580" t="s">
        <v>2557</v>
      </c>
      <c r="D580" t="s">
        <v>2558</v>
      </c>
      <c r="E580" t="s">
        <v>2558</v>
      </c>
      <c r="F580" t="s">
        <v>50</v>
      </c>
      <c r="G580" s="47">
        <v>93321</v>
      </c>
      <c r="H580" t="s">
        <v>2559</v>
      </c>
      <c r="I580" t="s">
        <v>2560</v>
      </c>
      <c r="J580" t="s">
        <v>2561</v>
      </c>
      <c r="L580">
        <v>1</v>
      </c>
      <c r="M580" t="b">
        <v>1</v>
      </c>
      <c r="N580" t="str">
        <v>Stadt Abensberg</v>
      </c>
      <c r="P580">
        <v>93354</v>
      </c>
      <c r="Q580" t="s">
        <v>9211</v>
      </c>
    </row>
    <row r="581" spans="1:17" x14ac:dyDescent="0.25">
      <c r="A581" t="s">
        <v>2562</v>
      </c>
      <c r="B581" t="s">
        <v>2311</v>
      </c>
      <c r="C581" t="s">
        <v>2557</v>
      </c>
      <c r="D581" t="s">
        <v>2562</v>
      </c>
      <c r="E581" t="s">
        <v>2562</v>
      </c>
      <c r="F581" t="s">
        <v>1545</v>
      </c>
      <c r="G581" s="47">
        <v>93075</v>
      </c>
      <c r="H581" t="s">
        <v>2563</v>
      </c>
      <c r="I581" t="s">
        <v>2564</v>
      </c>
      <c r="J581" t="s">
        <v>2565</v>
      </c>
      <c r="L581">
        <v>1</v>
      </c>
      <c r="M581" t="b">
        <v>1</v>
      </c>
      <c r="N581" t="str">
        <v>Markt Bad Abbach</v>
      </c>
      <c r="P581">
        <v>93356</v>
      </c>
      <c r="Q581" t="s">
        <v>9212</v>
      </c>
    </row>
    <row r="582" spans="1:17" x14ac:dyDescent="0.25">
      <c r="A582" t="s">
        <v>2566</v>
      </c>
      <c r="B582" t="s">
        <v>2311</v>
      </c>
      <c r="C582" t="s">
        <v>2557</v>
      </c>
      <c r="D582" t="s">
        <v>2566</v>
      </c>
      <c r="E582" t="s">
        <v>2566</v>
      </c>
      <c r="F582" t="s">
        <v>2567</v>
      </c>
      <c r="G582" s="47">
        <v>93306</v>
      </c>
      <c r="H582" t="s">
        <v>2568</v>
      </c>
      <c r="I582" t="s">
        <v>2569</v>
      </c>
      <c r="J582" t="s">
        <v>2570</v>
      </c>
      <c r="L582">
        <v>1</v>
      </c>
      <c r="M582" t="b">
        <v>1</v>
      </c>
      <c r="N582" t="str">
        <v>Stadt Kelheim</v>
      </c>
      <c r="P582">
        <v>93358</v>
      </c>
      <c r="Q582" t="s">
        <v>9213</v>
      </c>
    </row>
    <row r="583" spans="1:17" x14ac:dyDescent="0.25">
      <c r="A583" t="s">
        <v>2571</v>
      </c>
      <c r="B583" t="s">
        <v>2311</v>
      </c>
      <c r="C583" t="s">
        <v>2557</v>
      </c>
      <c r="D583" t="s">
        <v>2571</v>
      </c>
      <c r="E583" t="s">
        <v>2571</v>
      </c>
      <c r="F583" t="s">
        <v>2572</v>
      </c>
      <c r="G583" s="47">
        <v>84044</v>
      </c>
      <c r="H583" t="s">
        <v>2573</v>
      </c>
      <c r="I583" t="s">
        <v>2574</v>
      </c>
      <c r="J583" t="s">
        <v>2575</v>
      </c>
      <c r="L583">
        <v>1</v>
      </c>
      <c r="M583" t="b">
        <v>1</v>
      </c>
      <c r="N583" t="str">
        <v>Stadt Mainburg</v>
      </c>
      <c r="P583">
        <v>84106</v>
      </c>
      <c r="Q583" t="s">
        <v>9214</v>
      </c>
    </row>
    <row r="584" spans="1:17" x14ac:dyDescent="0.25">
      <c r="A584" t="s">
        <v>2576</v>
      </c>
      <c r="B584" t="s">
        <v>2311</v>
      </c>
      <c r="C584" t="s">
        <v>2557</v>
      </c>
      <c r="D584" t="s">
        <v>2576</v>
      </c>
      <c r="E584" t="s">
        <v>2576</v>
      </c>
      <c r="F584" t="s">
        <v>2577</v>
      </c>
      <c r="G584" s="47">
        <v>93330</v>
      </c>
      <c r="H584" t="s">
        <v>2578</v>
      </c>
      <c r="I584" t="s">
        <v>2579</v>
      </c>
      <c r="J584" t="s">
        <v>2580</v>
      </c>
      <c r="L584">
        <v>1</v>
      </c>
      <c r="M584" t="b">
        <v>1</v>
      </c>
      <c r="N584" t="str">
        <v>Stadt Neustadt a.d.Donau</v>
      </c>
      <c r="P584">
        <v>93359</v>
      </c>
      <c r="Q584" t="s">
        <v>9215</v>
      </c>
    </row>
    <row r="585" spans="1:17" x14ac:dyDescent="0.25">
      <c r="A585" t="s">
        <v>2581</v>
      </c>
      <c r="B585" t="s">
        <v>2311</v>
      </c>
      <c r="C585" t="s">
        <v>2557</v>
      </c>
      <c r="D585" t="s">
        <v>2581</v>
      </c>
      <c r="E585" t="s">
        <v>2581</v>
      </c>
      <c r="F585" t="s">
        <v>2582</v>
      </c>
      <c r="G585" s="47">
        <v>93351</v>
      </c>
      <c r="H585" t="s">
        <v>2583</v>
      </c>
      <c r="I585" t="s">
        <v>2584</v>
      </c>
      <c r="J585" t="s">
        <v>2585</v>
      </c>
      <c r="L585">
        <v>1</v>
      </c>
      <c r="M585" t="b">
        <v>1</v>
      </c>
      <c r="N585" t="str">
        <v>Markt Painten</v>
      </c>
      <c r="P585">
        <v>84166</v>
      </c>
      <c r="Q585" t="s">
        <v>2660</v>
      </c>
    </row>
    <row r="586" spans="1:17" x14ac:dyDescent="0.25">
      <c r="A586" t="s">
        <v>2586</v>
      </c>
      <c r="B586" t="s">
        <v>2311</v>
      </c>
      <c r="C586" t="s">
        <v>2557</v>
      </c>
      <c r="D586" t="s">
        <v>2586</v>
      </c>
      <c r="E586" t="s">
        <v>2586</v>
      </c>
      <c r="F586" t="s">
        <v>2587</v>
      </c>
      <c r="G586" s="47">
        <v>93337</v>
      </c>
      <c r="H586" t="s">
        <v>2588</v>
      </c>
      <c r="I586" t="s">
        <v>2589</v>
      </c>
      <c r="J586" t="s">
        <v>2590</v>
      </c>
      <c r="L586">
        <v>1</v>
      </c>
      <c r="M586" t="b">
        <v>1</v>
      </c>
      <c r="N586" t="str">
        <v>Stadt Riedenburg</v>
      </c>
      <c r="P586">
        <v>84032</v>
      </c>
      <c r="Q586" t="s">
        <v>9216</v>
      </c>
    </row>
    <row r="587" spans="1:17" x14ac:dyDescent="0.25">
      <c r="A587" t="s">
        <v>2591</v>
      </c>
      <c r="B587" t="s">
        <v>2311</v>
      </c>
      <c r="C587" t="s">
        <v>2557</v>
      </c>
      <c r="D587" t="s">
        <v>2591</v>
      </c>
      <c r="E587" t="s">
        <v>2591</v>
      </c>
      <c r="F587" t="s">
        <v>2592</v>
      </c>
      <c r="G587" s="47">
        <v>93352</v>
      </c>
      <c r="H587" t="s">
        <v>2593</v>
      </c>
      <c r="I587" t="s">
        <v>2594</v>
      </c>
      <c r="J587" t="s">
        <v>2595</v>
      </c>
      <c r="L587">
        <v>1</v>
      </c>
      <c r="M587" t="b">
        <v>1</v>
      </c>
      <c r="N587" t="str">
        <v>Markt Rohr i.NB</v>
      </c>
      <c r="P587">
        <v>84169</v>
      </c>
      <c r="Q587" t="s">
        <v>2785</v>
      </c>
    </row>
    <row r="588" spans="1:17" x14ac:dyDescent="0.25">
      <c r="A588" t="s">
        <v>2596</v>
      </c>
      <c r="B588" t="s">
        <v>2311</v>
      </c>
      <c r="C588" t="s">
        <v>2557</v>
      </c>
      <c r="D588" t="s">
        <v>2596</v>
      </c>
      <c r="E588" t="s">
        <v>2597</v>
      </c>
      <c r="F588" t="s">
        <v>354</v>
      </c>
      <c r="G588" s="47">
        <v>93346</v>
      </c>
      <c r="H588" t="s">
        <v>2598</v>
      </c>
      <c r="I588" t="s">
        <v>2599</v>
      </c>
      <c r="J588" t="s">
        <v>2600</v>
      </c>
      <c r="L588">
        <v>1</v>
      </c>
      <c r="M588" t="b">
        <v>1</v>
      </c>
      <c r="N588" t="str">
        <v>Gemeinde Essing, M</v>
      </c>
      <c r="P588">
        <v>84171</v>
      </c>
      <c r="Q588" t="s">
        <v>9217</v>
      </c>
    </row>
    <row r="589" spans="1:17" x14ac:dyDescent="0.25">
      <c r="A589" t="s">
        <v>2601</v>
      </c>
      <c r="B589" t="s">
        <v>2311</v>
      </c>
      <c r="C589" t="s">
        <v>2557</v>
      </c>
      <c r="D589" t="s">
        <v>2601</v>
      </c>
      <c r="E589" t="s">
        <v>2597</v>
      </c>
      <c r="F589" t="s">
        <v>354</v>
      </c>
      <c r="G589" s="47">
        <v>93346</v>
      </c>
      <c r="H589" t="s">
        <v>2598</v>
      </c>
      <c r="I589" t="s">
        <v>2602</v>
      </c>
      <c r="J589" t="s">
        <v>2603</v>
      </c>
      <c r="L589">
        <v>1</v>
      </c>
      <c r="M589" t="b">
        <v>1</v>
      </c>
      <c r="N589" t="str">
        <v>Gemeinde Ihrlerstein</v>
      </c>
      <c r="P589">
        <v>84092</v>
      </c>
      <c r="Q589" t="s">
        <v>9218</v>
      </c>
    </row>
    <row r="590" spans="1:17" x14ac:dyDescent="0.25">
      <c r="A590" t="s">
        <v>2604</v>
      </c>
      <c r="B590" t="s">
        <v>2311</v>
      </c>
      <c r="C590" t="s">
        <v>2557</v>
      </c>
      <c r="D590" t="s">
        <v>2604</v>
      </c>
      <c r="E590" t="s">
        <v>2606</v>
      </c>
      <c r="F590" t="s">
        <v>2607</v>
      </c>
      <c r="G590" s="47">
        <v>93340</v>
      </c>
      <c r="H590" t="s">
        <v>2605</v>
      </c>
      <c r="I590" t="s">
        <v>2608</v>
      </c>
      <c r="J590" t="s">
        <v>2609</v>
      </c>
      <c r="L590">
        <v>1</v>
      </c>
      <c r="M590" t="b">
        <v>1</v>
      </c>
      <c r="N590" t="str">
        <v>Gemeinde Saal a.d.Donau</v>
      </c>
      <c r="P590">
        <v>84155</v>
      </c>
      <c r="Q590" t="s">
        <v>2669</v>
      </c>
    </row>
    <row r="591" spans="1:17" x14ac:dyDescent="0.25">
      <c r="A591" t="s">
        <v>2610</v>
      </c>
      <c r="B591" t="s">
        <v>2311</v>
      </c>
      <c r="C591" t="s">
        <v>2557</v>
      </c>
      <c r="D591" t="s">
        <v>2610</v>
      </c>
      <c r="E591" t="s">
        <v>2606</v>
      </c>
      <c r="F591" t="s">
        <v>2607</v>
      </c>
      <c r="G591" s="47">
        <v>93340</v>
      </c>
      <c r="H591" t="s">
        <v>2605</v>
      </c>
      <c r="I591" t="s">
        <v>2611</v>
      </c>
      <c r="J591" t="s">
        <v>2612</v>
      </c>
      <c r="L591">
        <v>1</v>
      </c>
      <c r="M591" t="b">
        <v>1</v>
      </c>
      <c r="N591" t="str">
        <v>Gemeinde Teugn</v>
      </c>
      <c r="P591">
        <v>84172</v>
      </c>
      <c r="Q591" t="s">
        <v>2674</v>
      </c>
    </row>
    <row r="592" spans="1:17" x14ac:dyDescent="0.25">
      <c r="A592" t="s">
        <v>2613</v>
      </c>
      <c r="B592" t="s">
        <v>2311</v>
      </c>
      <c r="C592" t="s">
        <v>2557</v>
      </c>
      <c r="D592" t="s">
        <v>2613</v>
      </c>
      <c r="E592" t="s">
        <v>2615</v>
      </c>
      <c r="F592" t="s">
        <v>2616</v>
      </c>
      <c r="G592" s="47">
        <v>84083</v>
      </c>
      <c r="H592" t="s">
        <v>2617</v>
      </c>
      <c r="I592" t="s">
        <v>2618</v>
      </c>
      <c r="J592" t="s">
        <v>2619</v>
      </c>
      <c r="L592">
        <v>1</v>
      </c>
      <c r="M592" t="b">
        <v>1</v>
      </c>
      <c r="N592" t="str">
        <v>Gemeinde Hausen</v>
      </c>
      <c r="P592">
        <v>84174</v>
      </c>
      <c r="Q592" t="s">
        <v>766</v>
      </c>
    </row>
    <row r="593" spans="1:17" x14ac:dyDescent="0.25">
      <c r="A593" t="s">
        <v>2620</v>
      </c>
      <c r="B593" t="s">
        <v>2311</v>
      </c>
      <c r="C593" t="s">
        <v>2557</v>
      </c>
      <c r="D593" t="s">
        <v>2620</v>
      </c>
      <c r="E593" t="s">
        <v>2615</v>
      </c>
      <c r="F593" t="s">
        <v>2616</v>
      </c>
      <c r="G593" s="47">
        <v>84083</v>
      </c>
      <c r="H593" t="s">
        <v>2617</v>
      </c>
      <c r="I593" t="s">
        <v>2621</v>
      </c>
      <c r="J593" t="s">
        <v>2622</v>
      </c>
      <c r="L593">
        <v>1</v>
      </c>
      <c r="M593" t="b">
        <v>1</v>
      </c>
      <c r="N593" t="str">
        <v>Gemeinde Herrngiersdorf</v>
      </c>
      <c r="P593">
        <v>84030</v>
      </c>
      <c r="Q593" t="s">
        <v>9219</v>
      </c>
    </row>
    <row r="594" spans="1:17" x14ac:dyDescent="0.25">
      <c r="A594" t="s">
        <v>2623</v>
      </c>
      <c r="B594" t="s">
        <v>2311</v>
      </c>
      <c r="C594" t="s">
        <v>2557</v>
      </c>
      <c r="D594" t="s">
        <v>2623</v>
      </c>
      <c r="E594" t="s">
        <v>2615</v>
      </c>
      <c r="F594" t="s">
        <v>2616</v>
      </c>
      <c r="G594" s="47">
        <v>84083</v>
      </c>
      <c r="H594" t="s">
        <v>2617</v>
      </c>
      <c r="I594" t="s">
        <v>2624</v>
      </c>
      <c r="J594" t="s">
        <v>2625</v>
      </c>
      <c r="L594">
        <v>1</v>
      </c>
      <c r="M594" t="b">
        <v>1</v>
      </c>
      <c r="N594" t="str">
        <v>Gemeinde Langquaid, M</v>
      </c>
      <c r="P594">
        <v>84057</v>
      </c>
      <c r="Q594" t="s">
        <v>9220</v>
      </c>
    </row>
    <row r="595" spans="1:17" x14ac:dyDescent="0.25">
      <c r="A595" t="s">
        <v>2626</v>
      </c>
      <c r="B595" t="s">
        <v>2311</v>
      </c>
      <c r="C595" t="s">
        <v>2557</v>
      </c>
      <c r="D595" t="s">
        <v>2626</v>
      </c>
      <c r="E595" t="s">
        <v>2627</v>
      </c>
      <c r="F595" t="s">
        <v>2628</v>
      </c>
      <c r="G595" s="47">
        <v>93354</v>
      </c>
      <c r="H595" t="s">
        <v>2629</v>
      </c>
      <c r="I595" t="s">
        <v>2630</v>
      </c>
      <c r="J595" t="s">
        <v>2631</v>
      </c>
      <c r="L595">
        <v>1</v>
      </c>
      <c r="M595" t="b">
        <v>1</v>
      </c>
      <c r="N595" t="str">
        <v>Gemeinde Biburg</v>
      </c>
      <c r="P595">
        <v>84051</v>
      </c>
      <c r="Q595" t="s">
        <v>9221</v>
      </c>
    </row>
    <row r="596" spans="1:17" x14ac:dyDescent="0.25">
      <c r="A596" t="s">
        <v>1345</v>
      </c>
      <c r="B596" t="s">
        <v>2311</v>
      </c>
      <c r="C596" t="s">
        <v>2557</v>
      </c>
      <c r="D596" t="s">
        <v>1345</v>
      </c>
      <c r="E596" t="s">
        <v>2627</v>
      </c>
      <c r="F596" t="s">
        <v>2628</v>
      </c>
      <c r="G596" s="47">
        <v>93354</v>
      </c>
      <c r="H596" t="s">
        <v>2629</v>
      </c>
      <c r="I596" t="s">
        <v>2632</v>
      </c>
      <c r="J596" t="s">
        <v>2633</v>
      </c>
      <c r="L596">
        <v>1</v>
      </c>
      <c r="M596" t="b">
        <v>1</v>
      </c>
      <c r="N596" t="str">
        <v>Gemeinde Kirchdorf</v>
      </c>
      <c r="P596">
        <v>84095</v>
      </c>
      <c r="Q596" t="s">
        <v>2746</v>
      </c>
    </row>
    <row r="597" spans="1:17" x14ac:dyDescent="0.25">
      <c r="A597" t="s">
        <v>2634</v>
      </c>
      <c r="B597" t="s">
        <v>2311</v>
      </c>
      <c r="C597" t="s">
        <v>2557</v>
      </c>
      <c r="D597" t="s">
        <v>2634</v>
      </c>
      <c r="E597" t="s">
        <v>2627</v>
      </c>
      <c r="F597" t="s">
        <v>2628</v>
      </c>
      <c r="G597" s="47">
        <v>93354</v>
      </c>
      <c r="H597" t="s">
        <v>2629</v>
      </c>
      <c r="I597" t="s">
        <v>2635</v>
      </c>
      <c r="J597" t="s">
        <v>2636</v>
      </c>
      <c r="L597">
        <v>1</v>
      </c>
      <c r="M597" t="b">
        <v>1</v>
      </c>
      <c r="N597" t="str">
        <v>Gemeinde Siegenburg, M</v>
      </c>
      <c r="P597">
        <v>84141</v>
      </c>
      <c r="Q597" t="s">
        <v>9222</v>
      </c>
    </row>
    <row r="598" spans="1:17" x14ac:dyDescent="0.25">
      <c r="A598" t="s">
        <v>2637</v>
      </c>
      <c r="B598" t="s">
        <v>2311</v>
      </c>
      <c r="C598" t="s">
        <v>2557</v>
      </c>
      <c r="D598" t="s">
        <v>2637</v>
      </c>
      <c r="E598" t="s">
        <v>2627</v>
      </c>
      <c r="F598" t="s">
        <v>2628</v>
      </c>
      <c r="G598" s="47">
        <v>93354</v>
      </c>
      <c r="H598" t="s">
        <v>2629</v>
      </c>
      <c r="I598" t="s">
        <v>2638</v>
      </c>
      <c r="J598" t="s">
        <v>2639</v>
      </c>
      <c r="L598">
        <v>1</v>
      </c>
      <c r="M598" t="b">
        <v>1</v>
      </c>
      <c r="N598" t="str">
        <v>Gemeinde Train</v>
      </c>
      <c r="P598">
        <v>84098</v>
      </c>
      <c r="Q598" t="s">
        <v>2694</v>
      </c>
    </row>
    <row r="599" spans="1:17" x14ac:dyDescent="0.25">
      <c r="A599" t="s">
        <v>2640</v>
      </c>
      <c r="B599" t="s">
        <v>2311</v>
      </c>
      <c r="C599" t="s">
        <v>2557</v>
      </c>
      <c r="D599" t="s">
        <v>2640</v>
      </c>
      <c r="E599" t="s">
        <v>2627</v>
      </c>
      <c r="F599" t="s">
        <v>2628</v>
      </c>
      <c r="G599" s="47">
        <v>93354</v>
      </c>
      <c r="H599" t="s">
        <v>2629</v>
      </c>
      <c r="I599" t="s">
        <v>2641</v>
      </c>
      <c r="J599" t="s">
        <v>2642</v>
      </c>
      <c r="L599">
        <v>1</v>
      </c>
      <c r="M599" t="b">
        <v>1</v>
      </c>
      <c r="N599" t="str">
        <v>Gemeinde Wildenberg</v>
      </c>
      <c r="P599">
        <v>84036</v>
      </c>
      <c r="Q599" t="s">
        <v>2698</v>
      </c>
    </row>
    <row r="600" spans="1:17" x14ac:dyDescent="0.25">
      <c r="A600" t="s">
        <v>2643</v>
      </c>
      <c r="B600" t="s">
        <v>2311</v>
      </c>
      <c r="C600" t="s">
        <v>2557</v>
      </c>
      <c r="D600" t="s">
        <v>2643</v>
      </c>
      <c r="E600" t="s">
        <v>2644</v>
      </c>
      <c r="F600" t="s">
        <v>2645</v>
      </c>
      <c r="G600" s="47">
        <v>84048</v>
      </c>
      <c r="H600" t="s">
        <v>2573</v>
      </c>
      <c r="I600" t="s">
        <v>2646</v>
      </c>
      <c r="J600" t="s">
        <v>2647</v>
      </c>
      <c r="L600">
        <v>1</v>
      </c>
      <c r="M600" t="b">
        <v>1</v>
      </c>
      <c r="N600" t="str">
        <v>Gemeinde Aiglsbach</v>
      </c>
      <c r="P600">
        <v>84088</v>
      </c>
      <c r="Q600" t="s">
        <v>2702</v>
      </c>
    </row>
    <row r="601" spans="1:17" x14ac:dyDescent="0.25">
      <c r="A601" t="s">
        <v>2643</v>
      </c>
      <c r="B601" t="s">
        <v>2311</v>
      </c>
      <c r="C601" t="s">
        <v>2557</v>
      </c>
      <c r="D601" t="s">
        <v>2643</v>
      </c>
      <c r="E601" t="s">
        <v>2643</v>
      </c>
      <c r="F601" t="s">
        <v>2648</v>
      </c>
      <c r="G601" s="47">
        <v>84044</v>
      </c>
      <c r="H601" t="s">
        <v>2573</v>
      </c>
      <c r="I601" t="s">
        <v>2646</v>
      </c>
      <c r="J601" t="s">
        <v>2647</v>
      </c>
      <c r="L601">
        <v>1</v>
      </c>
      <c r="M601" t="b">
        <v>1</v>
      </c>
      <c r="N601" t="str">
        <v>Gemeinde Aiglsbach</v>
      </c>
      <c r="P601">
        <v>84181</v>
      </c>
      <c r="Q601" t="s">
        <v>9223</v>
      </c>
    </row>
    <row r="602" spans="1:17" x14ac:dyDescent="0.25">
      <c r="A602" t="s">
        <v>2649</v>
      </c>
      <c r="B602" t="s">
        <v>2311</v>
      </c>
      <c r="C602" t="s">
        <v>2557</v>
      </c>
      <c r="D602" t="s">
        <v>2649</v>
      </c>
      <c r="E602" t="s">
        <v>2644</v>
      </c>
      <c r="F602" t="s">
        <v>2645</v>
      </c>
      <c r="G602" s="47">
        <v>84048</v>
      </c>
      <c r="H602" t="s">
        <v>2573</v>
      </c>
      <c r="I602" t="s">
        <v>2650</v>
      </c>
      <c r="J602" t="s">
        <v>2651</v>
      </c>
      <c r="L602">
        <v>1</v>
      </c>
      <c r="M602" t="b">
        <v>1</v>
      </c>
      <c r="N602" t="str">
        <v>Gemeinde Attenhofen</v>
      </c>
      <c r="P602">
        <v>84100</v>
      </c>
      <c r="Q602" t="s">
        <v>2707</v>
      </c>
    </row>
    <row r="603" spans="1:17" x14ac:dyDescent="0.25">
      <c r="A603" t="s">
        <v>2649</v>
      </c>
      <c r="B603" t="s">
        <v>2311</v>
      </c>
      <c r="C603" t="s">
        <v>2557</v>
      </c>
      <c r="D603" t="s">
        <v>2649</v>
      </c>
      <c r="E603" t="s">
        <v>2649</v>
      </c>
      <c r="F603" t="s">
        <v>2648</v>
      </c>
      <c r="G603" s="47">
        <v>84044</v>
      </c>
      <c r="H603" t="s">
        <v>2573</v>
      </c>
      <c r="I603" t="s">
        <v>2650</v>
      </c>
      <c r="J603" t="s">
        <v>2651</v>
      </c>
      <c r="L603">
        <v>1</v>
      </c>
      <c r="M603" t="b">
        <v>1</v>
      </c>
      <c r="N603" t="str">
        <v>Gemeinde Attenhofen</v>
      </c>
      <c r="P603">
        <v>84101</v>
      </c>
      <c r="Q603" t="s">
        <v>9224</v>
      </c>
    </row>
    <row r="604" spans="1:17" x14ac:dyDescent="0.25">
      <c r="A604" t="s">
        <v>2652</v>
      </c>
      <c r="B604" t="s">
        <v>2311</v>
      </c>
      <c r="C604" t="s">
        <v>2557</v>
      </c>
      <c r="D604" t="s">
        <v>2652</v>
      </c>
      <c r="E604" t="s">
        <v>2644</v>
      </c>
      <c r="F604" t="s">
        <v>2645</v>
      </c>
      <c r="G604" s="47">
        <v>84048</v>
      </c>
      <c r="H604" t="s">
        <v>2573</v>
      </c>
      <c r="I604" t="s">
        <v>2653</v>
      </c>
      <c r="J604" t="s">
        <v>2654</v>
      </c>
      <c r="L604">
        <v>1</v>
      </c>
      <c r="M604" t="b">
        <v>1</v>
      </c>
      <c r="N604" t="str">
        <v>Gemeinde Elsendorf</v>
      </c>
      <c r="P604">
        <v>84076</v>
      </c>
      <c r="Q604" t="s">
        <v>9225</v>
      </c>
    </row>
    <row r="605" spans="1:17" x14ac:dyDescent="0.25">
      <c r="A605" t="s">
        <v>2652</v>
      </c>
      <c r="B605" t="s">
        <v>2311</v>
      </c>
      <c r="C605" t="s">
        <v>2557</v>
      </c>
      <c r="D605" t="s">
        <v>2652</v>
      </c>
      <c r="E605" t="s">
        <v>2652</v>
      </c>
      <c r="F605" t="s">
        <v>2648</v>
      </c>
      <c r="G605" s="47">
        <v>84044</v>
      </c>
      <c r="H605" t="s">
        <v>2573</v>
      </c>
      <c r="I605" t="s">
        <v>2653</v>
      </c>
      <c r="J605" t="s">
        <v>2654</v>
      </c>
      <c r="L605">
        <v>1</v>
      </c>
      <c r="M605" t="b">
        <v>1</v>
      </c>
      <c r="N605" t="str">
        <v>Gemeinde Elsendorf</v>
      </c>
      <c r="P605">
        <v>84056</v>
      </c>
      <c r="Q605" t="s">
        <v>9226</v>
      </c>
    </row>
    <row r="606" spans="1:17" x14ac:dyDescent="0.25">
      <c r="A606" t="s">
        <v>2655</v>
      </c>
      <c r="B606" t="s">
        <v>2311</v>
      </c>
      <c r="C606" t="s">
        <v>2557</v>
      </c>
      <c r="D606" t="s">
        <v>2655</v>
      </c>
      <c r="E606" t="s">
        <v>2644</v>
      </c>
      <c r="F606" t="s">
        <v>2645</v>
      </c>
      <c r="G606" s="47">
        <v>84048</v>
      </c>
      <c r="H606" t="s">
        <v>2573</v>
      </c>
      <c r="I606" t="s">
        <v>2656</v>
      </c>
      <c r="J606" t="s">
        <v>2657</v>
      </c>
      <c r="L606">
        <v>1</v>
      </c>
      <c r="M606" t="b">
        <v>1</v>
      </c>
      <c r="N606" t="str">
        <v>Gemeinde Volkenschwand</v>
      </c>
      <c r="P606">
        <v>84184</v>
      </c>
      <c r="Q606" t="s">
        <v>2720</v>
      </c>
    </row>
    <row r="607" spans="1:17" x14ac:dyDescent="0.25">
      <c r="A607" t="s">
        <v>2655</v>
      </c>
      <c r="B607" t="s">
        <v>2311</v>
      </c>
      <c r="C607" t="s">
        <v>2557</v>
      </c>
      <c r="D607" t="s">
        <v>2655</v>
      </c>
      <c r="E607" t="s">
        <v>2655</v>
      </c>
      <c r="F607" t="s">
        <v>2648</v>
      </c>
      <c r="G607" s="47">
        <v>84044</v>
      </c>
      <c r="H607" t="s">
        <v>2573</v>
      </c>
      <c r="I607" t="s">
        <v>2656</v>
      </c>
      <c r="J607" t="s">
        <v>2657</v>
      </c>
      <c r="L607">
        <v>1</v>
      </c>
      <c r="M607" t="b">
        <v>1</v>
      </c>
      <c r="N607" t="str">
        <v>Gemeinde Volkenschwand</v>
      </c>
      <c r="P607">
        <v>84149</v>
      </c>
      <c r="Q607" t="s">
        <v>9227</v>
      </c>
    </row>
    <row r="608" spans="1:17" x14ac:dyDescent="0.25">
      <c r="A608" t="s">
        <v>2659</v>
      </c>
      <c r="B608" t="s">
        <v>2311</v>
      </c>
      <c r="C608" t="s">
        <v>2658</v>
      </c>
      <c r="D608" t="s">
        <v>2659</v>
      </c>
      <c r="E608" t="s">
        <v>2659</v>
      </c>
      <c r="F608" t="s">
        <v>66</v>
      </c>
      <c r="G608" s="47">
        <v>84166</v>
      </c>
      <c r="H608" t="s">
        <v>2660</v>
      </c>
      <c r="I608" t="s">
        <v>2661</v>
      </c>
      <c r="J608" t="s">
        <v>2662</v>
      </c>
      <c r="L608">
        <v>1</v>
      </c>
      <c r="M608" t="b">
        <v>1</v>
      </c>
      <c r="N608" t="str">
        <v>Gemeinde Adlkofen</v>
      </c>
      <c r="P608">
        <v>84137</v>
      </c>
      <c r="Q608" t="s">
        <v>9228</v>
      </c>
    </row>
    <row r="609" spans="1:17" x14ac:dyDescent="0.25">
      <c r="A609" t="s">
        <v>2663</v>
      </c>
      <c r="B609" t="s">
        <v>2311</v>
      </c>
      <c r="C609" t="s">
        <v>2658</v>
      </c>
      <c r="D609" t="s">
        <v>2663</v>
      </c>
      <c r="E609" t="s">
        <v>2663</v>
      </c>
      <c r="F609" t="s">
        <v>2664</v>
      </c>
      <c r="G609" s="47">
        <v>84032</v>
      </c>
      <c r="H609" t="s">
        <v>2665</v>
      </c>
      <c r="I609" t="s">
        <v>2666</v>
      </c>
      <c r="J609" t="s">
        <v>2667</v>
      </c>
      <c r="L609">
        <v>1</v>
      </c>
      <c r="M609" t="b">
        <v>1</v>
      </c>
      <c r="N609" t="str">
        <v>Markt Altdorf</v>
      </c>
      <c r="P609">
        <v>84186</v>
      </c>
      <c r="Q609" t="s">
        <v>2730</v>
      </c>
    </row>
    <row r="610" spans="1:17" x14ac:dyDescent="0.25">
      <c r="A610" t="s">
        <v>2668</v>
      </c>
      <c r="B610" t="s">
        <v>2311</v>
      </c>
      <c r="C610" t="s">
        <v>2658</v>
      </c>
      <c r="D610" t="s">
        <v>2668</v>
      </c>
      <c r="E610" t="s">
        <v>2668</v>
      </c>
      <c r="F610" t="s">
        <v>2670</v>
      </c>
      <c r="G610" s="47">
        <v>84155</v>
      </c>
      <c r="H610" t="s">
        <v>2669</v>
      </c>
      <c r="I610" t="s">
        <v>2671</v>
      </c>
      <c r="J610" t="s">
        <v>2672</v>
      </c>
      <c r="L610">
        <v>1</v>
      </c>
      <c r="M610" t="b">
        <v>1</v>
      </c>
      <c r="N610" t="str">
        <v>Gemeinde Bodenkirchen</v>
      </c>
      <c r="P610">
        <v>84107</v>
      </c>
      <c r="Q610" t="s">
        <v>9229</v>
      </c>
    </row>
    <row r="611" spans="1:17" x14ac:dyDescent="0.25">
      <c r="A611" t="s">
        <v>2673</v>
      </c>
      <c r="B611" t="s">
        <v>2311</v>
      </c>
      <c r="C611" t="s">
        <v>2658</v>
      </c>
      <c r="D611" t="s">
        <v>2673</v>
      </c>
      <c r="E611" t="s">
        <v>2673</v>
      </c>
      <c r="F611" t="s">
        <v>180</v>
      </c>
      <c r="G611" s="47">
        <v>84172</v>
      </c>
      <c r="H611" t="s">
        <v>2674</v>
      </c>
      <c r="I611" t="s">
        <v>2675</v>
      </c>
      <c r="J611" t="s">
        <v>2676</v>
      </c>
      <c r="L611">
        <v>1</v>
      </c>
      <c r="M611" t="b">
        <v>1</v>
      </c>
      <c r="N611" t="str">
        <v>Gemeinde Buch a.Erlbach</v>
      </c>
      <c r="P611">
        <v>84189</v>
      </c>
      <c r="Q611" t="s">
        <v>9230</v>
      </c>
    </row>
    <row r="612" spans="1:17" x14ac:dyDescent="0.25">
      <c r="A612" t="s">
        <v>765</v>
      </c>
      <c r="B612" t="s">
        <v>2311</v>
      </c>
      <c r="C612" t="s">
        <v>2658</v>
      </c>
      <c r="D612" t="s">
        <v>765</v>
      </c>
      <c r="E612" t="s">
        <v>765</v>
      </c>
      <c r="F612" t="s">
        <v>2677</v>
      </c>
      <c r="G612" s="47">
        <v>84174</v>
      </c>
      <c r="H612" t="s">
        <v>766</v>
      </c>
      <c r="I612" t="s">
        <v>2678</v>
      </c>
      <c r="J612" t="s">
        <v>2679</v>
      </c>
      <c r="L612">
        <v>1</v>
      </c>
      <c r="M612" t="b">
        <v>1</v>
      </c>
      <c r="N612" t="str">
        <v>Gemeinde Eching</v>
      </c>
      <c r="P612">
        <v>84079</v>
      </c>
      <c r="Q612" t="s">
        <v>2734</v>
      </c>
    </row>
    <row r="613" spans="1:17" x14ac:dyDescent="0.25">
      <c r="A613" t="s">
        <v>2680</v>
      </c>
      <c r="B613" t="s">
        <v>2311</v>
      </c>
      <c r="C613" t="s">
        <v>2658</v>
      </c>
      <c r="D613" t="s">
        <v>2680</v>
      </c>
      <c r="E613" t="s">
        <v>2680</v>
      </c>
      <c r="F613" t="s">
        <v>2681</v>
      </c>
      <c r="G613" s="47">
        <v>84030</v>
      </c>
      <c r="H613" t="s">
        <v>2682</v>
      </c>
      <c r="I613" t="s">
        <v>2683</v>
      </c>
      <c r="J613" t="s">
        <v>2684</v>
      </c>
      <c r="L613">
        <v>1</v>
      </c>
      <c r="M613" t="b">
        <v>1</v>
      </c>
      <c r="N613" t="str">
        <v>Markt Ergolding</v>
      </c>
      <c r="P613">
        <v>94030</v>
      </c>
      <c r="Q613" t="s">
        <v>2318</v>
      </c>
    </row>
    <row r="614" spans="1:17" x14ac:dyDescent="0.25">
      <c r="A614" t="s">
        <v>2685</v>
      </c>
      <c r="B614" t="s">
        <v>2311</v>
      </c>
      <c r="C614" t="s">
        <v>2658</v>
      </c>
      <c r="D614" t="s">
        <v>2685</v>
      </c>
      <c r="E614" t="s">
        <v>2685</v>
      </c>
      <c r="F614" t="s">
        <v>891</v>
      </c>
      <c r="G614" s="47">
        <v>84049</v>
      </c>
      <c r="H614" t="s">
        <v>2686</v>
      </c>
      <c r="I614" t="s">
        <v>2687</v>
      </c>
      <c r="J614" t="s">
        <v>2688</v>
      </c>
      <c r="L614">
        <v>1</v>
      </c>
      <c r="M614" t="b">
        <v>1</v>
      </c>
      <c r="N614" t="str">
        <v>Markt Essenbach</v>
      </c>
      <c r="P614">
        <v>94501</v>
      </c>
      <c r="Q614" t="s">
        <v>9231</v>
      </c>
    </row>
    <row r="615" spans="1:17" x14ac:dyDescent="0.25">
      <c r="A615" t="s">
        <v>2689</v>
      </c>
      <c r="B615" t="s">
        <v>2311</v>
      </c>
      <c r="C615" t="s">
        <v>2658</v>
      </c>
      <c r="D615" t="s">
        <v>2689</v>
      </c>
      <c r="E615" t="s">
        <v>2689</v>
      </c>
      <c r="F615" t="s">
        <v>1861</v>
      </c>
      <c r="G615" s="47">
        <v>84144</v>
      </c>
      <c r="H615" t="s">
        <v>2690</v>
      </c>
      <c r="I615" t="s">
        <v>2691</v>
      </c>
      <c r="J615" t="s">
        <v>2692</v>
      </c>
      <c r="L615">
        <v>1</v>
      </c>
      <c r="M615" t="b">
        <v>1</v>
      </c>
      <c r="N615" t="str">
        <v>Markt Geisenhausen</v>
      </c>
      <c r="P615">
        <v>94501</v>
      </c>
      <c r="Q615" t="s">
        <v>2810</v>
      </c>
    </row>
    <row r="616" spans="1:17" x14ac:dyDescent="0.25">
      <c r="A616" t="s">
        <v>2693</v>
      </c>
      <c r="B616" t="s">
        <v>2311</v>
      </c>
      <c r="C616" t="s">
        <v>2658</v>
      </c>
      <c r="D616" t="s">
        <v>2693</v>
      </c>
      <c r="E616" t="s">
        <v>2693</v>
      </c>
      <c r="F616" t="s">
        <v>180</v>
      </c>
      <c r="G616" s="47">
        <v>84098</v>
      </c>
      <c r="H616" t="s">
        <v>2694</v>
      </c>
      <c r="I616" t="s">
        <v>2695</v>
      </c>
      <c r="J616" t="s">
        <v>2696</v>
      </c>
      <c r="L616">
        <v>1</v>
      </c>
      <c r="M616" t="b">
        <v>1</v>
      </c>
      <c r="N616" t="str">
        <v>Gemeinde Hohenthann</v>
      </c>
      <c r="P616">
        <v>94072</v>
      </c>
      <c r="Q616" t="s">
        <v>2815</v>
      </c>
    </row>
    <row r="617" spans="1:17" x14ac:dyDescent="0.25">
      <c r="A617" t="s">
        <v>2697</v>
      </c>
      <c r="B617" t="s">
        <v>2311</v>
      </c>
      <c r="C617" t="s">
        <v>2658</v>
      </c>
      <c r="D617" t="s">
        <v>2697</v>
      </c>
      <c r="E617" t="s">
        <v>2697</v>
      </c>
      <c r="F617" t="s">
        <v>180</v>
      </c>
      <c r="G617" s="47">
        <v>84036</v>
      </c>
      <c r="H617" t="s">
        <v>2698</v>
      </c>
      <c r="I617" t="s">
        <v>2699</v>
      </c>
      <c r="J617" t="s">
        <v>2700</v>
      </c>
      <c r="L617">
        <v>1</v>
      </c>
      <c r="M617" t="b">
        <v>1</v>
      </c>
      <c r="N617" t="str">
        <v>Gemeinde Kumhausen</v>
      </c>
      <c r="P617">
        <v>94501</v>
      </c>
      <c r="Q617" t="s">
        <v>9232</v>
      </c>
    </row>
    <row r="618" spans="1:17" x14ac:dyDescent="0.25">
      <c r="A618" t="s">
        <v>2701</v>
      </c>
      <c r="B618" t="s">
        <v>2311</v>
      </c>
      <c r="C618" t="s">
        <v>2658</v>
      </c>
      <c r="D618" t="s">
        <v>2701</v>
      </c>
      <c r="E618" t="s">
        <v>2701</v>
      </c>
      <c r="F618" t="s">
        <v>2703</v>
      </c>
      <c r="G618" s="47">
        <v>84088</v>
      </c>
      <c r="H618" t="s">
        <v>2702</v>
      </c>
      <c r="I618" t="s">
        <v>2704</v>
      </c>
      <c r="J618" t="s">
        <v>2705</v>
      </c>
      <c r="L618">
        <v>1</v>
      </c>
      <c r="M618" t="b">
        <v>1</v>
      </c>
      <c r="N618" t="str">
        <v>Gemeinde Neufahrn i.NB</v>
      </c>
      <c r="P618">
        <v>94139</v>
      </c>
      <c r="Q618" t="s">
        <v>2820</v>
      </c>
    </row>
    <row r="619" spans="1:17" x14ac:dyDescent="0.25">
      <c r="A619" t="s">
        <v>2706</v>
      </c>
      <c r="B619" t="s">
        <v>2311</v>
      </c>
      <c r="C619" t="s">
        <v>2658</v>
      </c>
      <c r="D619" t="s">
        <v>2706</v>
      </c>
      <c r="E619" t="s">
        <v>2706</v>
      </c>
      <c r="F619" t="s">
        <v>250</v>
      </c>
      <c r="G619" s="47">
        <v>84100</v>
      </c>
      <c r="H619" t="s">
        <v>2707</v>
      </c>
      <c r="I619" t="s">
        <v>2708</v>
      </c>
      <c r="J619" t="s">
        <v>2709</v>
      </c>
      <c r="L619">
        <v>1</v>
      </c>
      <c r="M619" t="b">
        <v>1</v>
      </c>
      <c r="N619" t="str">
        <v>Gemeinde Niederaichbach</v>
      </c>
      <c r="P619">
        <v>94124</v>
      </c>
      <c r="Q619" t="s">
        <v>2825</v>
      </c>
    </row>
    <row r="620" spans="1:17" x14ac:dyDescent="0.25">
      <c r="A620" t="s">
        <v>2710</v>
      </c>
      <c r="B620" t="s">
        <v>2311</v>
      </c>
      <c r="C620" t="s">
        <v>2658</v>
      </c>
      <c r="D620" t="s">
        <v>2710</v>
      </c>
      <c r="E620" t="s">
        <v>2710</v>
      </c>
      <c r="F620" t="s">
        <v>540</v>
      </c>
      <c r="G620" s="47">
        <v>84076</v>
      </c>
      <c r="H620" t="s">
        <v>2711</v>
      </c>
      <c r="I620" t="s">
        <v>2712</v>
      </c>
      <c r="J620" t="s">
        <v>2713</v>
      </c>
      <c r="L620">
        <v>1</v>
      </c>
      <c r="M620" t="b">
        <v>1</v>
      </c>
      <c r="N620" t="str">
        <v>Markt Pfeffenhausen</v>
      </c>
      <c r="P620">
        <v>94081</v>
      </c>
      <c r="Q620" t="s">
        <v>9233</v>
      </c>
    </row>
    <row r="621" spans="1:17" x14ac:dyDescent="0.25">
      <c r="A621" t="s">
        <v>2714</v>
      </c>
      <c r="B621" t="s">
        <v>2311</v>
      </c>
      <c r="C621" t="s">
        <v>2658</v>
      </c>
      <c r="D621" t="s">
        <v>2714</v>
      </c>
      <c r="E621" t="s">
        <v>2714</v>
      </c>
      <c r="F621" t="s">
        <v>2715</v>
      </c>
      <c r="G621" s="47">
        <v>84056</v>
      </c>
      <c r="H621" t="s">
        <v>2716</v>
      </c>
      <c r="I621" t="s">
        <v>2717</v>
      </c>
      <c r="J621" t="s">
        <v>2718</v>
      </c>
      <c r="L621">
        <v>1</v>
      </c>
      <c r="M621" t="b">
        <v>1</v>
      </c>
      <c r="N621" t="str">
        <v>Stadt Rottenburg a.d.Laaber</v>
      </c>
      <c r="P621">
        <v>94086</v>
      </c>
      <c r="Q621" t="s">
        <v>9234</v>
      </c>
    </row>
    <row r="622" spans="1:17" x14ac:dyDescent="0.25">
      <c r="A622" t="s">
        <v>2719</v>
      </c>
      <c r="B622" t="s">
        <v>2311</v>
      </c>
      <c r="C622" t="s">
        <v>2658</v>
      </c>
      <c r="D622" t="s">
        <v>2719</v>
      </c>
      <c r="E622" t="s">
        <v>2719</v>
      </c>
      <c r="F622" t="s">
        <v>2721</v>
      </c>
      <c r="G622" s="47">
        <v>84184</v>
      </c>
      <c r="H622" t="s">
        <v>2720</v>
      </c>
      <c r="I622" t="s">
        <v>2722</v>
      </c>
      <c r="J622" t="s">
        <v>2723</v>
      </c>
      <c r="L622">
        <v>1</v>
      </c>
      <c r="M622" t="b">
        <v>1</v>
      </c>
      <c r="N622" t="str">
        <v>Gemeinde Tiefenbach</v>
      </c>
      <c r="P622">
        <v>94542</v>
      </c>
      <c r="Q622" t="s">
        <v>2848</v>
      </c>
    </row>
    <row r="623" spans="1:17" x14ac:dyDescent="0.25">
      <c r="A623" t="s">
        <v>2724</v>
      </c>
      <c r="B623" t="s">
        <v>2311</v>
      </c>
      <c r="C623" t="s">
        <v>2658</v>
      </c>
      <c r="D623" t="s">
        <v>2724</v>
      </c>
      <c r="E623" t="s">
        <v>2724</v>
      </c>
      <c r="F623" t="s">
        <v>2725</v>
      </c>
      <c r="G623" s="47">
        <v>84137</v>
      </c>
      <c r="H623" t="s">
        <v>2726</v>
      </c>
      <c r="I623" t="s">
        <v>2727</v>
      </c>
      <c r="J623" t="s">
        <v>2728</v>
      </c>
      <c r="L623">
        <v>1</v>
      </c>
      <c r="M623" t="b">
        <v>1</v>
      </c>
      <c r="N623" t="str">
        <v>Stadt Vilsbiburg</v>
      </c>
      <c r="P623">
        <v>94051</v>
      </c>
      <c r="Q623" t="s">
        <v>9235</v>
      </c>
    </row>
    <row r="624" spans="1:17" x14ac:dyDescent="0.25">
      <c r="A624" t="s">
        <v>2729</v>
      </c>
      <c r="B624" t="s">
        <v>2311</v>
      </c>
      <c r="C624" t="s">
        <v>2658</v>
      </c>
      <c r="D624" t="s">
        <v>2729</v>
      </c>
      <c r="E624" t="s">
        <v>2729</v>
      </c>
      <c r="F624" t="s">
        <v>135</v>
      </c>
      <c r="G624" s="47">
        <v>84186</v>
      </c>
      <c r="H624" t="s">
        <v>2730</v>
      </c>
      <c r="I624" t="s">
        <v>2731</v>
      </c>
      <c r="J624" t="s">
        <v>2732</v>
      </c>
      <c r="L624">
        <v>1</v>
      </c>
      <c r="M624" t="b">
        <v>1</v>
      </c>
      <c r="N624" t="str">
        <v>Gemeinde Vilsheim</v>
      </c>
      <c r="P624">
        <v>94116</v>
      </c>
      <c r="Q624" t="s">
        <v>9236</v>
      </c>
    </row>
    <row r="625" spans="1:17" x14ac:dyDescent="0.25">
      <c r="A625" t="s">
        <v>2733</v>
      </c>
      <c r="B625" t="s">
        <v>2311</v>
      </c>
      <c r="C625" t="s">
        <v>2658</v>
      </c>
      <c r="D625" t="s">
        <v>2733</v>
      </c>
      <c r="E625" t="s">
        <v>2733</v>
      </c>
      <c r="F625" t="s">
        <v>180</v>
      </c>
      <c r="G625" s="47">
        <v>84079</v>
      </c>
      <c r="H625" t="s">
        <v>2734</v>
      </c>
      <c r="I625" t="s">
        <v>2735</v>
      </c>
      <c r="J625" t="s">
        <v>2736</v>
      </c>
      <c r="L625">
        <v>1</v>
      </c>
      <c r="M625" t="b">
        <v>1</v>
      </c>
      <c r="N625" t="str">
        <v>Gemeinde Bruckberg</v>
      </c>
      <c r="P625">
        <v>94148</v>
      </c>
      <c r="Q625" t="s">
        <v>2866</v>
      </c>
    </row>
    <row r="626" spans="1:17" x14ac:dyDescent="0.25">
      <c r="A626" t="s">
        <v>2737</v>
      </c>
      <c r="B626" t="s">
        <v>2311</v>
      </c>
      <c r="C626" t="s">
        <v>2658</v>
      </c>
      <c r="D626" t="s">
        <v>2737</v>
      </c>
      <c r="E626" t="s">
        <v>2738</v>
      </c>
      <c r="F626" t="s">
        <v>61</v>
      </c>
      <c r="G626" s="47">
        <v>84057</v>
      </c>
      <c r="H626" t="s">
        <v>2739</v>
      </c>
      <c r="I626" t="s">
        <v>2740</v>
      </c>
      <c r="J626" t="s">
        <v>2741</v>
      </c>
      <c r="L626">
        <v>1</v>
      </c>
      <c r="M626" t="b">
        <v>1</v>
      </c>
      <c r="N626" t="str">
        <v>Gemeinde Bayerbach b.Ergoldsbach</v>
      </c>
      <c r="P626">
        <v>94149</v>
      </c>
      <c r="Q626" t="s">
        <v>9237</v>
      </c>
    </row>
    <row r="627" spans="1:17" x14ac:dyDescent="0.25">
      <c r="A627" t="s">
        <v>2742</v>
      </c>
      <c r="B627" t="s">
        <v>2311</v>
      </c>
      <c r="C627" t="s">
        <v>2658</v>
      </c>
      <c r="D627" t="s">
        <v>2742</v>
      </c>
      <c r="E627" t="s">
        <v>2738</v>
      </c>
      <c r="F627" t="s">
        <v>61</v>
      </c>
      <c r="G627" s="47">
        <v>84057</v>
      </c>
      <c r="H627" t="s">
        <v>2739</v>
      </c>
      <c r="I627" t="s">
        <v>2743</v>
      </c>
      <c r="J627" t="s">
        <v>2744</v>
      </c>
      <c r="L627">
        <v>1</v>
      </c>
      <c r="M627" t="b">
        <v>1</v>
      </c>
      <c r="N627" t="str">
        <v>Gemeinde Ergoldsbach, M</v>
      </c>
      <c r="P627">
        <v>94094</v>
      </c>
      <c r="Q627" t="s">
        <v>9238</v>
      </c>
    </row>
    <row r="628" spans="1:17" x14ac:dyDescent="0.25">
      <c r="A628" t="s">
        <v>2745</v>
      </c>
      <c r="B628" t="s">
        <v>2311</v>
      </c>
      <c r="C628" t="s">
        <v>2658</v>
      </c>
      <c r="D628" t="s">
        <v>2745</v>
      </c>
      <c r="E628" t="s">
        <v>2747</v>
      </c>
      <c r="F628" t="s">
        <v>2748</v>
      </c>
      <c r="G628" s="47">
        <v>84095</v>
      </c>
      <c r="H628" t="s">
        <v>2746</v>
      </c>
      <c r="I628" t="s">
        <v>2749</v>
      </c>
      <c r="J628" t="s">
        <v>2750</v>
      </c>
      <c r="L628">
        <v>1</v>
      </c>
      <c r="M628" t="b">
        <v>1</v>
      </c>
      <c r="N628" t="str">
        <v>Gemeinde Furth</v>
      </c>
      <c r="P628">
        <v>94127</v>
      </c>
      <c r="Q628" t="s">
        <v>2876</v>
      </c>
    </row>
    <row r="629" spans="1:17" x14ac:dyDescent="0.25">
      <c r="A629" t="s">
        <v>2751</v>
      </c>
      <c r="B629" t="s">
        <v>2311</v>
      </c>
      <c r="C629" t="s">
        <v>2658</v>
      </c>
      <c r="D629" t="s">
        <v>2751</v>
      </c>
      <c r="E629" t="s">
        <v>2747</v>
      </c>
      <c r="F629" t="s">
        <v>2748</v>
      </c>
      <c r="G629" s="47">
        <v>84095</v>
      </c>
      <c r="H629" t="s">
        <v>2746</v>
      </c>
      <c r="I629" t="s">
        <v>2752</v>
      </c>
      <c r="J629" t="s">
        <v>2753</v>
      </c>
      <c r="L629">
        <v>1</v>
      </c>
      <c r="M629" t="b">
        <v>1</v>
      </c>
      <c r="N629" t="str">
        <v>Gemeinde Obersüßbach</v>
      </c>
      <c r="P629">
        <v>94152</v>
      </c>
      <c r="Q629" t="s">
        <v>2881</v>
      </c>
    </row>
    <row r="630" spans="1:17" x14ac:dyDescent="0.25">
      <c r="A630" t="s">
        <v>2754</v>
      </c>
      <c r="B630" t="s">
        <v>2311</v>
      </c>
      <c r="C630" t="s">
        <v>2658</v>
      </c>
      <c r="D630" t="s">
        <v>2754</v>
      </c>
      <c r="E630" t="s">
        <v>2747</v>
      </c>
      <c r="F630" t="s">
        <v>2748</v>
      </c>
      <c r="G630" s="47">
        <v>84095</v>
      </c>
      <c r="H630" t="s">
        <v>2746</v>
      </c>
      <c r="I630" t="s">
        <v>2755</v>
      </c>
      <c r="J630" t="s">
        <v>2756</v>
      </c>
      <c r="L630">
        <v>1</v>
      </c>
      <c r="M630" t="b">
        <v>1</v>
      </c>
      <c r="N630" t="str">
        <v>Gemeinde Weihmichl</v>
      </c>
      <c r="P630">
        <v>94154</v>
      </c>
      <c r="Q630" t="s">
        <v>2886</v>
      </c>
    </row>
    <row r="631" spans="1:17" x14ac:dyDescent="0.25">
      <c r="A631" t="s">
        <v>2757</v>
      </c>
      <c r="B631" t="s">
        <v>2311</v>
      </c>
      <c r="C631" t="s">
        <v>2658</v>
      </c>
      <c r="D631" t="s">
        <v>2757</v>
      </c>
      <c r="E631" t="s">
        <v>2758</v>
      </c>
      <c r="F631" t="s">
        <v>2759</v>
      </c>
      <c r="G631" s="47">
        <v>84109</v>
      </c>
      <c r="H631" t="s">
        <v>2760</v>
      </c>
      <c r="I631" t="s">
        <v>2761</v>
      </c>
      <c r="J631" t="s">
        <v>2762</v>
      </c>
      <c r="L631">
        <v>1</v>
      </c>
      <c r="M631" t="b">
        <v>1</v>
      </c>
      <c r="N631" t="str">
        <v>Gemeinde Postau</v>
      </c>
      <c r="P631">
        <v>94130</v>
      </c>
      <c r="Q631" t="s">
        <v>9239</v>
      </c>
    </row>
    <row r="632" spans="1:17" x14ac:dyDescent="0.25">
      <c r="A632" t="s">
        <v>2763</v>
      </c>
      <c r="B632" t="s">
        <v>2311</v>
      </c>
      <c r="C632" t="s">
        <v>2658</v>
      </c>
      <c r="D632" t="s">
        <v>2763</v>
      </c>
      <c r="E632" t="s">
        <v>2758</v>
      </c>
      <c r="F632" t="s">
        <v>2759</v>
      </c>
      <c r="G632" s="47">
        <v>84109</v>
      </c>
      <c r="H632" t="s">
        <v>2760</v>
      </c>
      <c r="I632" t="s">
        <v>2764</v>
      </c>
      <c r="J632" t="s">
        <v>2765</v>
      </c>
      <c r="L632">
        <v>1</v>
      </c>
      <c r="M632" t="b">
        <v>1</v>
      </c>
      <c r="N632" t="str">
        <v>Gemeinde Weng</v>
      </c>
      <c r="P632">
        <v>94496</v>
      </c>
      <c r="Q632" t="s">
        <v>9240</v>
      </c>
    </row>
    <row r="633" spans="1:17" x14ac:dyDescent="0.25">
      <c r="A633" t="s">
        <v>2766</v>
      </c>
      <c r="B633" t="s">
        <v>2311</v>
      </c>
      <c r="C633" t="s">
        <v>2658</v>
      </c>
      <c r="D633" t="s">
        <v>2766</v>
      </c>
      <c r="E633" t="s">
        <v>2758</v>
      </c>
      <c r="F633" t="s">
        <v>2759</v>
      </c>
      <c r="G633" s="47">
        <v>84109</v>
      </c>
      <c r="H633" t="s">
        <v>2760</v>
      </c>
      <c r="I633" t="s">
        <v>2767</v>
      </c>
      <c r="J633" t="s">
        <v>2768</v>
      </c>
      <c r="L633">
        <v>1</v>
      </c>
      <c r="M633" t="b">
        <v>1</v>
      </c>
      <c r="N633" t="str">
        <v>Gemeinde Wörth a.d.Isar</v>
      </c>
      <c r="P633">
        <v>94060</v>
      </c>
      <c r="Q633" t="s">
        <v>9241</v>
      </c>
    </row>
    <row r="634" spans="1:17" x14ac:dyDescent="0.25">
      <c r="A634" t="s">
        <v>2769</v>
      </c>
      <c r="B634" t="s">
        <v>2311</v>
      </c>
      <c r="C634" t="s">
        <v>2658</v>
      </c>
      <c r="D634" t="s">
        <v>2769</v>
      </c>
      <c r="E634" t="s">
        <v>2770</v>
      </c>
      <c r="F634" t="s">
        <v>2771</v>
      </c>
      <c r="G634" s="47">
        <v>84175</v>
      </c>
      <c r="H634" t="s">
        <v>2772</v>
      </c>
      <c r="I634" t="s">
        <v>2773</v>
      </c>
      <c r="J634" t="s">
        <v>2774</v>
      </c>
      <c r="L634">
        <v>1</v>
      </c>
      <c r="M634" t="b">
        <v>1</v>
      </c>
      <c r="N634" t="str">
        <v>Gemeinde Aham</v>
      </c>
      <c r="P634">
        <v>94094</v>
      </c>
      <c r="Q634" t="s">
        <v>9242</v>
      </c>
    </row>
    <row r="635" spans="1:17" x14ac:dyDescent="0.25">
      <c r="A635" t="s">
        <v>2775</v>
      </c>
      <c r="B635" t="s">
        <v>2311</v>
      </c>
      <c r="C635" t="s">
        <v>2658</v>
      </c>
      <c r="D635" t="s">
        <v>2775</v>
      </c>
      <c r="E635" t="s">
        <v>2770</v>
      </c>
      <c r="F635" t="s">
        <v>2771</v>
      </c>
      <c r="G635" s="47">
        <v>84175</v>
      </c>
      <c r="H635" t="s">
        <v>2772</v>
      </c>
      <c r="I635" t="s">
        <v>2776</v>
      </c>
      <c r="J635" t="s">
        <v>2777</v>
      </c>
      <c r="L635">
        <v>1</v>
      </c>
      <c r="M635" t="b">
        <v>1</v>
      </c>
      <c r="N635" t="str">
        <v>Gemeinde Gerzen</v>
      </c>
      <c r="P635">
        <v>94161</v>
      </c>
      <c r="Q635" t="s">
        <v>2906</v>
      </c>
    </row>
    <row r="636" spans="1:17" x14ac:dyDescent="0.25">
      <c r="A636" t="s">
        <v>2778</v>
      </c>
      <c r="B636" t="s">
        <v>2311</v>
      </c>
      <c r="C636" t="s">
        <v>2658</v>
      </c>
      <c r="D636" t="s">
        <v>2778</v>
      </c>
      <c r="E636" t="s">
        <v>2770</v>
      </c>
      <c r="F636" t="s">
        <v>2771</v>
      </c>
      <c r="G636" s="47">
        <v>84175</v>
      </c>
      <c r="H636" t="s">
        <v>2772</v>
      </c>
      <c r="I636" t="s">
        <v>2779</v>
      </c>
      <c r="J636" t="s">
        <v>2780</v>
      </c>
      <c r="L636">
        <v>1</v>
      </c>
      <c r="M636" t="b">
        <v>1</v>
      </c>
      <c r="N636" t="str">
        <v>Gemeinde Kröning</v>
      </c>
      <c r="P636">
        <v>94099</v>
      </c>
      <c r="Q636" t="s">
        <v>9243</v>
      </c>
    </row>
    <row r="637" spans="1:17" x14ac:dyDescent="0.25">
      <c r="A637" t="s">
        <v>2781</v>
      </c>
      <c r="B637" t="s">
        <v>2311</v>
      </c>
      <c r="C637" t="s">
        <v>2658</v>
      </c>
      <c r="D637" t="s">
        <v>2781</v>
      </c>
      <c r="E637" t="s">
        <v>2770</v>
      </c>
      <c r="F637" t="s">
        <v>2771</v>
      </c>
      <c r="G637" s="47">
        <v>84175</v>
      </c>
      <c r="H637" t="s">
        <v>2772</v>
      </c>
      <c r="I637" t="s">
        <v>2782</v>
      </c>
      <c r="J637" t="s">
        <v>2783</v>
      </c>
      <c r="L637">
        <v>1</v>
      </c>
      <c r="M637" t="b">
        <v>1</v>
      </c>
      <c r="N637" t="str">
        <v>Gemeinde Schalkham</v>
      </c>
      <c r="P637">
        <v>94121</v>
      </c>
      <c r="Q637" t="s">
        <v>2915</v>
      </c>
    </row>
    <row r="638" spans="1:17" x14ac:dyDescent="0.25">
      <c r="A638" t="s">
        <v>2784</v>
      </c>
      <c r="B638" t="s">
        <v>2311</v>
      </c>
      <c r="C638" t="s">
        <v>2658</v>
      </c>
      <c r="D638" t="s">
        <v>2784</v>
      </c>
      <c r="E638" t="s">
        <v>2786</v>
      </c>
      <c r="F638" t="s">
        <v>180</v>
      </c>
      <c r="G638" s="47">
        <v>84169</v>
      </c>
      <c r="H638" t="s">
        <v>2785</v>
      </c>
      <c r="I638" t="s">
        <v>2787</v>
      </c>
      <c r="J638" t="s">
        <v>2788</v>
      </c>
      <c r="L638">
        <v>1</v>
      </c>
      <c r="M638" t="b">
        <v>1</v>
      </c>
      <c r="N638" t="str">
        <v>Gemeinde Altfraunhofen</v>
      </c>
      <c r="P638">
        <v>94164</v>
      </c>
      <c r="Q638" t="s">
        <v>2920</v>
      </c>
    </row>
    <row r="639" spans="1:17" x14ac:dyDescent="0.25">
      <c r="A639" t="s">
        <v>2789</v>
      </c>
      <c r="B639" t="s">
        <v>2311</v>
      </c>
      <c r="C639" t="s">
        <v>2658</v>
      </c>
      <c r="D639" t="s">
        <v>2789</v>
      </c>
      <c r="E639" t="s">
        <v>2786</v>
      </c>
      <c r="F639" t="s">
        <v>180</v>
      </c>
      <c r="G639" s="47">
        <v>84169</v>
      </c>
      <c r="H639" t="s">
        <v>2785</v>
      </c>
      <c r="I639" t="s">
        <v>2790</v>
      </c>
      <c r="J639" t="s">
        <v>2791</v>
      </c>
      <c r="L639">
        <v>1</v>
      </c>
      <c r="M639" t="b">
        <v>1</v>
      </c>
      <c r="N639" t="str">
        <v>Gemeinde Baierbach</v>
      </c>
      <c r="P639">
        <v>94167</v>
      </c>
      <c r="Q639" t="s">
        <v>2925</v>
      </c>
    </row>
    <row r="640" spans="1:17" x14ac:dyDescent="0.25">
      <c r="A640" t="s">
        <v>2792</v>
      </c>
      <c r="B640" t="s">
        <v>2311</v>
      </c>
      <c r="C640" t="s">
        <v>2658</v>
      </c>
      <c r="D640" t="s">
        <v>2792</v>
      </c>
      <c r="E640" t="s">
        <v>2793</v>
      </c>
      <c r="F640" t="s">
        <v>2794</v>
      </c>
      <c r="G640" s="47">
        <v>84149</v>
      </c>
      <c r="H640" t="s">
        <v>2795</v>
      </c>
      <c r="I640" t="s">
        <v>2796</v>
      </c>
      <c r="J640" t="s">
        <v>2797</v>
      </c>
      <c r="L640">
        <v>1</v>
      </c>
      <c r="M640" t="b">
        <v>1</v>
      </c>
      <c r="N640" t="str">
        <v>Gemeinde Neufraunhofen</v>
      </c>
      <c r="P640">
        <v>94136</v>
      </c>
      <c r="Q640" t="s">
        <v>2930</v>
      </c>
    </row>
    <row r="641" spans="1:17" x14ac:dyDescent="0.25">
      <c r="A641" t="s">
        <v>2798</v>
      </c>
      <c r="B641" t="s">
        <v>2311</v>
      </c>
      <c r="C641" t="s">
        <v>2658</v>
      </c>
      <c r="D641" t="s">
        <v>2798</v>
      </c>
      <c r="E641" t="s">
        <v>2793</v>
      </c>
      <c r="F641" t="s">
        <v>2794</v>
      </c>
      <c r="G641" s="47">
        <v>84149</v>
      </c>
      <c r="H641" t="s">
        <v>2795</v>
      </c>
      <c r="I641" t="s">
        <v>2799</v>
      </c>
      <c r="J641" t="s">
        <v>2800</v>
      </c>
      <c r="L641">
        <v>1</v>
      </c>
      <c r="M641" t="b">
        <v>1</v>
      </c>
      <c r="N641" t="str">
        <v>Gemeinde Velden, M</v>
      </c>
      <c r="P641">
        <v>94113</v>
      </c>
      <c r="Q641" t="s">
        <v>2720</v>
      </c>
    </row>
    <row r="642" spans="1:17" x14ac:dyDescent="0.25">
      <c r="A642" t="s">
        <v>2801</v>
      </c>
      <c r="B642" t="s">
        <v>2311</v>
      </c>
      <c r="C642" t="s">
        <v>2658</v>
      </c>
      <c r="D642" t="s">
        <v>2801</v>
      </c>
      <c r="E642" t="s">
        <v>2793</v>
      </c>
      <c r="F642" t="s">
        <v>2794</v>
      </c>
      <c r="G642" s="47">
        <v>84149</v>
      </c>
      <c r="H642" t="s">
        <v>2795</v>
      </c>
      <c r="I642" t="s">
        <v>2802</v>
      </c>
      <c r="J642" t="s">
        <v>2803</v>
      </c>
      <c r="L642">
        <v>1</v>
      </c>
      <c r="M642" t="b">
        <v>1</v>
      </c>
      <c r="N642" t="str">
        <v>Gemeinde Wurmsham</v>
      </c>
      <c r="P642">
        <v>94104</v>
      </c>
      <c r="Q642" t="s">
        <v>9244</v>
      </c>
    </row>
    <row r="643" spans="1:17" x14ac:dyDescent="0.25">
      <c r="A643" t="s">
        <v>2805</v>
      </c>
      <c r="B643" t="s">
        <v>2311</v>
      </c>
      <c r="C643" t="s">
        <v>2804</v>
      </c>
      <c r="D643" t="s">
        <v>2805</v>
      </c>
      <c r="E643" t="s">
        <v>2805</v>
      </c>
      <c r="F643" t="s">
        <v>1676</v>
      </c>
      <c r="G643" s="47">
        <v>94529</v>
      </c>
      <c r="H643" t="s">
        <v>2806</v>
      </c>
      <c r="I643" t="s">
        <v>2807</v>
      </c>
      <c r="J643" t="s">
        <v>2808</v>
      </c>
      <c r="L643">
        <v>1</v>
      </c>
      <c r="M643" t="b">
        <v>1</v>
      </c>
      <c r="N643" t="str">
        <v>Gemeinde Aicha vorm Wald</v>
      </c>
      <c r="P643">
        <v>94107</v>
      </c>
      <c r="Q643" t="s">
        <v>9245</v>
      </c>
    </row>
    <row r="644" spans="1:17" x14ac:dyDescent="0.25">
      <c r="A644" t="s">
        <v>2809</v>
      </c>
      <c r="B644" t="s">
        <v>2311</v>
      </c>
      <c r="C644" t="s">
        <v>2804</v>
      </c>
      <c r="D644" t="s">
        <v>2809</v>
      </c>
      <c r="E644" t="s">
        <v>2809</v>
      </c>
      <c r="F644" t="s">
        <v>2811</v>
      </c>
      <c r="G644" s="47">
        <v>94501</v>
      </c>
      <c r="H644" t="s">
        <v>2810</v>
      </c>
      <c r="I644" t="s">
        <v>2812</v>
      </c>
      <c r="J644" t="s">
        <v>2813</v>
      </c>
      <c r="L644">
        <v>1</v>
      </c>
      <c r="M644" t="b">
        <v>1</v>
      </c>
      <c r="N644" t="str">
        <v>Gemeinde Aldersbach</v>
      </c>
      <c r="P644">
        <v>94474</v>
      </c>
      <c r="Q644" t="s">
        <v>9246</v>
      </c>
    </row>
    <row r="645" spans="1:17" x14ac:dyDescent="0.25">
      <c r="A645" t="s">
        <v>2814</v>
      </c>
      <c r="B645" t="s">
        <v>2311</v>
      </c>
      <c r="C645" t="s">
        <v>2804</v>
      </c>
      <c r="D645" t="s">
        <v>2814</v>
      </c>
      <c r="E645" t="s">
        <v>2814</v>
      </c>
      <c r="F645" t="s">
        <v>2816</v>
      </c>
      <c r="G645" s="47">
        <v>94067</v>
      </c>
      <c r="H645" t="s">
        <v>2815</v>
      </c>
      <c r="I645" t="s">
        <v>2817</v>
      </c>
      <c r="J645" t="s">
        <v>2818</v>
      </c>
      <c r="L645">
        <v>1</v>
      </c>
      <c r="M645" t="b">
        <v>1</v>
      </c>
      <c r="N645" t="str">
        <v>Gemeinde Bad Füssing</v>
      </c>
      <c r="P645">
        <v>94110</v>
      </c>
      <c r="Q645" t="s">
        <v>9247</v>
      </c>
    </row>
    <row r="646" spans="1:17" x14ac:dyDescent="0.25">
      <c r="A646" t="s">
        <v>2819</v>
      </c>
      <c r="B646" t="s">
        <v>2311</v>
      </c>
      <c r="C646" t="s">
        <v>2804</v>
      </c>
      <c r="D646" t="s">
        <v>2819</v>
      </c>
      <c r="E646" t="s">
        <v>2819</v>
      </c>
      <c r="F646" t="s">
        <v>2821</v>
      </c>
      <c r="G646" s="47">
        <v>94139</v>
      </c>
      <c r="H646" t="s">
        <v>2820</v>
      </c>
      <c r="I646" t="s">
        <v>2822</v>
      </c>
      <c r="J646" t="s">
        <v>2823</v>
      </c>
      <c r="L646">
        <v>1</v>
      </c>
      <c r="M646" t="b">
        <v>1</v>
      </c>
      <c r="N646" t="str">
        <v>Gemeinde Breitenberg</v>
      </c>
      <c r="P646">
        <v>94575</v>
      </c>
      <c r="Q646" t="s">
        <v>9248</v>
      </c>
    </row>
    <row r="647" spans="1:17" x14ac:dyDescent="0.25">
      <c r="A647" t="s">
        <v>2824</v>
      </c>
      <c r="B647" t="s">
        <v>2311</v>
      </c>
      <c r="C647" t="s">
        <v>2804</v>
      </c>
      <c r="D647" t="s">
        <v>2824</v>
      </c>
      <c r="E647" t="s">
        <v>2824</v>
      </c>
      <c r="F647" t="s">
        <v>81</v>
      </c>
      <c r="G647" s="47">
        <v>94124</v>
      </c>
      <c r="H647" t="s">
        <v>2825</v>
      </c>
      <c r="I647" t="s">
        <v>2826</v>
      </c>
      <c r="J647" t="s">
        <v>2827</v>
      </c>
      <c r="L647">
        <v>1</v>
      </c>
      <c r="M647" t="b">
        <v>1</v>
      </c>
      <c r="N647" t="str">
        <v>Gemeinde Büchlberg</v>
      </c>
      <c r="P647">
        <v>94104</v>
      </c>
      <c r="Q647" t="s">
        <v>9249</v>
      </c>
    </row>
    <row r="648" spans="1:17" x14ac:dyDescent="0.25">
      <c r="A648" t="s">
        <v>2828</v>
      </c>
      <c r="B648" t="s">
        <v>2311</v>
      </c>
      <c r="C648" t="s">
        <v>2804</v>
      </c>
      <c r="D648" t="s">
        <v>2828</v>
      </c>
      <c r="E648" t="s">
        <v>2828</v>
      </c>
      <c r="F648" t="s">
        <v>2829</v>
      </c>
      <c r="G648" s="47">
        <v>94535</v>
      </c>
      <c r="H648" t="s">
        <v>2830</v>
      </c>
      <c r="I648" t="s">
        <v>2831</v>
      </c>
      <c r="J648" t="s">
        <v>2832</v>
      </c>
      <c r="L648">
        <v>1</v>
      </c>
      <c r="M648" t="b">
        <v>1</v>
      </c>
      <c r="N648" t="str">
        <v>Markt Eging a.See</v>
      </c>
      <c r="P648">
        <v>84168</v>
      </c>
      <c r="Q648" t="s">
        <v>9250</v>
      </c>
    </row>
    <row r="649" spans="1:17" x14ac:dyDescent="0.25">
      <c r="A649" t="s">
        <v>2833</v>
      </c>
      <c r="B649" t="s">
        <v>2311</v>
      </c>
      <c r="C649" t="s">
        <v>2804</v>
      </c>
      <c r="D649" t="s">
        <v>2833</v>
      </c>
      <c r="E649" t="s">
        <v>2833</v>
      </c>
      <c r="F649" t="s">
        <v>2835</v>
      </c>
      <c r="G649" s="47">
        <v>94538</v>
      </c>
      <c r="H649" t="s">
        <v>2834</v>
      </c>
      <c r="I649" t="s">
        <v>2836</v>
      </c>
      <c r="J649" t="s">
        <v>2837</v>
      </c>
      <c r="L649">
        <v>1</v>
      </c>
      <c r="M649" t="b">
        <v>1</v>
      </c>
      <c r="N649" t="str">
        <v>Gemeinde Fürstenstein</v>
      </c>
      <c r="P649">
        <v>84175</v>
      </c>
      <c r="Q649" t="s">
        <v>2772</v>
      </c>
    </row>
    <row r="650" spans="1:17" x14ac:dyDescent="0.25">
      <c r="A650" t="s">
        <v>2838</v>
      </c>
      <c r="B650" t="s">
        <v>2311</v>
      </c>
      <c r="C650" t="s">
        <v>2804</v>
      </c>
      <c r="D650" t="s">
        <v>2838</v>
      </c>
      <c r="E650" t="s">
        <v>2838</v>
      </c>
      <c r="F650" t="s">
        <v>1703</v>
      </c>
      <c r="G650" s="47">
        <v>94079</v>
      </c>
      <c r="H650" t="s">
        <v>2839</v>
      </c>
      <c r="I650" t="s">
        <v>2840</v>
      </c>
      <c r="J650" t="s">
        <v>2841</v>
      </c>
      <c r="L650">
        <v>1</v>
      </c>
      <c r="M650" t="b">
        <v>1</v>
      </c>
      <c r="N650" t="str">
        <v>Markt Fürstenzell</v>
      </c>
      <c r="P650">
        <v>84178</v>
      </c>
      <c r="Q650" t="s">
        <v>9251</v>
      </c>
    </row>
    <row r="651" spans="1:17" x14ac:dyDescent="0.25">
      <c r="A651" t="s">
        <v>2842</v>
      </c>
      <c r="B651" t="s">
        <v>2311</v>
      </c>
      <c r="C651" t="s">
        <v>2804</v>
      </c>
      <c r="D651" t="s">
        <v>2842</v>
      </c>
      <c r="E651" t="s">
        <v>2842</v>
      </c>
      <c r="F651" t="s">
        <v>2843</v>
      </c>
      <c r="G651" s="47">
        <v>94086</v>
      </c>
      <c r="H651" t="s">
        <v>2844</v>
      </c>
      <c r="I651" t="s">
        <v>2845</v>
      </c>
      <c r="J651" t="s">
        <v>2846</v>
      </c>
      <c r="L651">
        <v>1</v>
      </c>
      <c r="M651" t="b">
        <v>1</v>
      </c>
      <c r="N651" t="str">
        <v>Stadt Bad Griesbach i.Rottal</v>
      </c>
      <c r="P651">
        <v>84103</v>
      </c>
      <c r="Q651" t="s">
        <v>9252</v>
      </c>
    </row>
    <row r="652" spans="1:17" x14ac:dyDescent="0.25">
      <c r="A652" t="s">
        <v>2847</v>
      </c>
      <c r="B652" t="s">
        <v>2311</v>
      </c>
      <c r="C652" t="s">
        <v>2804</v>
      </c>
      <c r="D652" t="s">
        <v>2847</v>
      </c>
      <c r="E652" t="s">
        <v>2847</v>
      </c>
      <c r="F652" t="s">
        <v>2849</v>
      </c>
      <c r="G652" s="47">
        <v>94542</v>
      </c>
      <c r="H652" t="s">
        <v>2848</v>
      </c>
      <c r="I652" t="s">
        <v>2850</v>
      </c>
      <c r="J652" t="s">
        <v>2851</v>
      </c>
      <c r="L652">
        <v>1</v>
      </c>
      <c r="M652" t="b">
        <v>1</v>
      </c>
      <c r="N652" t="str">
        <v>Gemeinde Haarbach</v>
      </c>
      <c r="P652">
        <v>84175</v>
      </c>
      <c r="Q652" t="s">
        <v>9253</v>
      </c>
    </row>
    <row r="653" spans="1:17" x14ac:dyDescent="0.25">
      <c r="A653" t="s">
        <v>2852</v>
      </c>
      <c r="B653" t="s">
        <v>2311</v>
      </c>
      <c r="C653" t="s">
        <v>2804</v>
      </c>
      <c r="D653" t="s">
        <v>2852</v>
      </c>
      <c r="E653" t="s">
        <v>2852</v>
      </c>
      <c r="F653" t="s">
        <v>2853</v>
      </c>
      <c r="G653" s="47">
        <v>94051</v>
      </c>
      <c r="H653" t="s">
        <v>2854</v>
      </c>
      <c r="I653" t="s">
        <v>2855</v>
      </c>
      <c r="J653" t="s">
        <v>2856</v>
      </c>
      <c r="L653">
        <v>1</v>
      </c>
      <c r="M653" t="b">
        <v>1</v>
      </c>
      <c r="N653" t="str">
        <v>Stadt Hauzenberg</v>
      </c>
      <c r="P653">
        <v>84109</v>
      </c>
      <c r="Q653" t="s">
        <v>9254</v>
      </c>
    </row>
    <row r="654" spans="1:17" x14ac:dyDescent="0.25">
      <c r="A654" t="s">
        <v>2857</v>
      </c>
      <c r="B654" t="s">
        <v>2311</v>
      </c>
      <c r="C654" t="s">
        <v>2804</v>
      </c>
      <c r="D654" t="s">
        <v>2857</v>
      </c>
      <c r="E654" t="s">
        <v>2857</v>
      </c>
      <c r="F654" t="s">
        <v>440</v>
      </c>
      <c r="G654" s="47">
        <v>94544</v>
      </c>
      <c r="H654" t="s">
        <v>2858</v>
      </c>
      <c r="I654" t="s">
        <v>2859</v>
      </c>
      <c r="J654" t="s">
        <v>2860</v>
      </c>
      <c r="L654">
        <v>1</v>
      </c>
      <c r="M654" t="b">
        <v>1</v>
      </c>
      <c r="N654" t="str">
        <v>Markt Hofkirchen</v>
      </c>
      <c r="P654">
        <v>84109</v>
      </c>
      <c r="Q654" t="s">
        <v>2760</v>
      </c>
    </row>
    <row r="655" spans="1:17" x14ac:dyDescent="0.25">
      <c r="A655" t="s">
        <v>2861</v>
      </c>
      <c r="B655" t="s">
        <v>2311</v>
      </c>
      <c r="C655" t="s">
        <v>2804</v>
      </c>
      <c r="D655" t="s">
        <v>2861</v>
      </c>
      <c r="E655" t="s">
        <v>2861</v>
      </c>
      <c r="F655" t="s">
        <v>180</v>
      </c>
      <c r="G655" s="47">
        <v>94116</v>
      </c>
      <c r="H655" t="s">
        <v>2862</v>
      </c>
      <c r="I655" t="s">
        <v>2863</v>
      </c>
      <c r="J655" t="s">
        <v>2864</v>
      </c>
      <c r="L655">
        <v>1</v>
      </c>
      <c r="M655" t="b">
        <v>1</v>
      </c>
      <c r="N655" t="str">
        <v>Markt Hutthurm</v>
      </c>
      <c r="P655">
        <v>94424</v>
      </c>
      <c r="Q655" t="s">
        <v>9255</v>
      </c>
    </row>
    <row r="656" spans="1:17" x14ac:dyDescent="0.25">
      <c r="A656" t="s">
        <v>2865</v>
      </c>
      <c r="B656" t="s">
        <v>2311</v>
      </c>
      <c r="C656" t="s">
        <v>2804</v>
      </c>
      <c r="D656" t="s">
        <v>2865</v>
      </c>
      <c r="E656" t="s">
        <v>2865</v>
      </c>
      <c r="F656" t="s">
        <v>2867</v>
      </c>
      <c r="G656" s="47">
        <v>94148</v>
      </c>
      <c r="H656" t="s">
        <v>2866</v>
      </c>
      <c r="I656" t="s">
        <v>2868</v>
      </c>
      <c r="J656" t="s">
        <v>2869</v>
      </c>
      <c r="L656">
        <v>1</v>
      </c>
      <c r="M656" t="b">
        <v>1</v>
      </c>
      <c r="N656" t="str">
        <v>Gemeinde Kirchham</v>
      </c>
      <c r="P656">
        <v>94137</v>
      </c>
      <c r="Q656" t="s">
        <v>9256</v>
      </c>
    </row>
    <row r="657" spans="1:17" x14ac:dyDescent="0.25">
      <c r="A657" t="s">
        <v>2870</v>
      </c>
      <c r="B657" t="s">
        <v>2311</v>
      </c>
      <c r="C657" t="s">
        <v>2804</v>
      </c>
      <c r="D657" t="s">
        <v>2870</v>
      </c>
      <c r="E657" t="s">
        <v>2870</v>
      </c>
      <c r="F657" t="s">
        <v>2871</v>
      </c>
      <c r="G657" s="47">
        <v>94149</v>
      </c>
      <c r="H657" t="s">
        <v>2872</v>
      </c>
      <c r="I657" t="s">
        <v>2873</v>
      </c>
      <c r="J657" t="s">
        <v>2874</v>
      </c>
      <c r="L657">
        <v>1</v>
      </c>
      <c r="M657" t="b">
        <v>1</v>
      </c>
      <c r="N657" t="str">
        <v>Markt Kößlarn</v>
      </c>
      <c r="P657">
        <v>84361</v>
      </c>
      <c r="Q657" t="s">
        <v>9257</v>
      </c>
    </row>
    <row r="658" spans="1:17" x14ac:dyDescent="0.25">
      <c r="A658" t="s">
        <v>2875</v>
      </c>
      <c r="B658" t="s">
        <v>2311</v>
      </c>
      <c r="C658" t="s">
        <v>2804</v>
      </c>
      <c r="D658" t="s">
        <v>2875</v>
      </c>
      <c r="E658" t="s">
        <v>2875</v>
      </c>
      <c r="F658" t="s">
        <v>2877</v>
      </c>
      <c r="G658" s="47">
        <v>94127</v>
      </c>
      <c r="H658" t="s">
        <v>2876</v>
      </c>
      <c r="I658" t="s">
        <v>2878</v>
      </c>
      <c r="J658" t="s">
        <v>2879</v>
      </c>
      <c r="L658">
        <v>1</v>
      </c>
      <c r="M658" t="b">
        <v>1</v>
      </c>
      <c r="N658" t="str">
        <v>Gemeinde Neuburg a.Inn</v>
      </c>
      <c r="P658">
        <v>84378</v>
      </c>
      <c r="Q658" t="s">
        <v>3099</v>
      </c>
    </row>
    <row r="659" spans="1:17" x14ac:dyDescent="0.25">
      <c r="A659" t="s">
        <v>2880</v>
      </c>
      <c r="B659" t="s">
        <v>2311</v>
      </c>
      <c r="C659" t="s">
        <v>2804</v>
      </c>
      <c r="D659" t="s">
        <v>2880</v>
      </c>
      <c r="E659" t="s">
        <v>2880</v>
      </c>
      <c r="F659" t="s">
        <v>2882</v>
      </c>
      <c r="G659" s="47">
        <v>94152</v>
      </c>
      <c r="H659" t="s">
        <v>2881</v>
      </c>
      <c r="I659" t="s">
        <v>2883</v>
      </c>
      <c r="J659" t="s">
        <v>2884</v>
      </c>
      <c r="L659">
        <v>1</v>
      </c>
      <c r="M659" t="b">
        <v>1</v>
      </c>
      <c r="N659" t="str">
        <v>Gemeinde Neuhaus a.Inn</v>
      </c>
      <c r="P659">
        <v>84307</v>
      </c>
      <c r="Q659" t="s">
        <v>9258</v>
      </c>
    </row>
    <row r="660" spans="1:17" x14ac:dyDescent="0.25">
      <c r="A660" t="s">
        <v>2885</v>
      </c>
      <c r="B660" t="s">
        <v>2311</v>
      </c>
      <c r="C660" t="s">
        <v>2804</v>
      </c>
      <c r="D660" t="s">
        <v>2885</v>
      </c>
      <c r="E660" t="s">
        <v>2885</v>
      </c>
      <c r="F660" t="s">
        <v>2887</v>
      </c>
      <c r="G660" s="47">
        <v>94154</v>
      </c>
      <c r="H660" t="s">
        <v>2886</v>
      </c>
      <c r="I660" t="s">
        <v>2888</v>
      </c>
      <c r="J660" t="s">
        <v>2889</v>
      </c>
      <c r="L660">
        <v>1</v>
      </c>
      <c r="M660" t="b">
        <v>1</v>
      </c>
      <c r="N660" t="str">
        <v>Gemeinde Neukirchen vorm Wald</v>
      </c>
      <c r="P660">
        <v>84385</v>
      </c>
      <c r="Q660" t="s">
        <v>3108</v>
      </c>
    </row>
    <row r="661" spans="1:17" x14ac:dyDescent="0.25">
      <c r="A661" t="s">
        <v>2890</v>
      </c>
      <c r="B661" t="s">
        <v>2311</v>
      </c>
      <c r="C661" t="s">
        <v>2804</v>
      </c>
      <c r="D661" t="s">
        <v>2890</v>
      </c>
      <c r="E661" t="s">
        <v>2890</v>
      </c>
      <c r="F661" t="s">
        <v>2891</v>
      </c>
      <c r="G661" s="47">
        <v>94130</v>
      </c>
      <c r="H661" t="s">
        <v>2892</v>
      </c>
      <c r="I661" t="s">
        <v>2893</v>
      </c>
      <c r="J661" t="s">
        <v>2894</v>
      </c>
      <c r="L661">
        <v>1</v>
      </c>
      <c r="M661" t="b">
        <v>1</v>
      </c>
      <c r="N661" t="str">
        <v>Markt Obernzell</v>
      </c>
      <c r="P661">
        <v>94140</v>
      </c>
      <c r="Q661" t="s">
        <v>3230</v>
      </c>
    </row>
    <row r="662" spans="1:17" x14ac:dyDescent="0.25">
      <c r="A662" t="s">
        <v>2895</v>
      </c>
      <c r="B662" t="s">
        <v>2311</v>
      </c>
      <c r="C662" t="s">
        <v>2804</v>
      </c>
      <c r="D662" t="s">
        <v>2895</v>
      </c>
      <c r="E662" t="s">
        <v>2895</v>
      </c>
      <c r="F662" t="s">
        <v>2896</v>
      </c>
      <c r="G662" s="47">
        <v>94496</v>
      </c>
      <c r="H662" t="s">
        <v>2897</v>
      </c>
      <c r="I662" t="s">
        <v>2898</v>
      </c>
      <c r="J662" t="s">
        <v>2899</v>
      </c>
      <c r="L662">
        <v>1</v>
      </c>
      <c r="M662" t="b">
        <v>1</v>
      </c>
      <c r="N662" t="str">
        <v>Markt Ortenburg</v>
      </c>
      <c r="P662">
        <v>84326</v>
      </c>
      <c r="Q662" t="s">
        <v>3188</v>
      </c>
    </row>
    <row r="663" spans="1:17" x14ac:dyDescent="0.25">
      <c r="A663" t="s">
        <v>2900</v>
      </c>
      <c r="B663" t="s">
        <v>2311</v>
      </c>
      <c r="C663" t="s">
        <v>2804</v>
      </c>
      <c r="D663" t="s">
        <v>2900</v>
      </c>
      <c r="E663" t="s">
        <v>2900</v>
      </c>
      <c r="F663" t="s">
        <v>2901</v>
      </c>
      <c r="G663" s="47">
        <v>94054</v>
      </c>
      <c r="H663" t="s">
        <v>2902</v>
      </c>
      <c r="I663" t="s">
        <v>2903</v>
      </c>
      <c r="J663" t="s">
        <v>2904</v>
      </c>
      <c r="L663">
        <v>1</v>
      </c>
      <c r="M663" t="b">
        <v>1</v>
      </c>
      <c r="N663" t="str">
        <v>Stadt Pocking</v>
      </c>
      <c r="P663">
        <v>84140</v>
      </c>
      <c r="Q663" t="s">
        <v>9259</v>
      </c>
    </row>
    <row r="664" spans="1:17" x14ac:dyDescent="0.25">
      <c r="A664" t="s">
        <v>2905</v>
      </c>
      <c r="B664" t="s">
        <v>2311</v>
      </c>
      <c r="C664" t="s">
        <v>2804</v>
      </c>
      <c r="D664" t="s">
        <v>2905</v>
      </c>
      <c r="E664" t="s">
        <v>2905</v>
      </c>
      <c r="F664" t="s">
        <v>2907</v>
      </c>
      <c r="G664" s="47">
        <v>94161</v>
      </c>
      <c r="H664" t="s">
        <v>2906</v>
      </c>
      <c r="I664" t="s">
        <v>2908</v>
      </c>
      <c r="J664" t="s">
        <v>2909</v>
      </c>
      <c r="L664">
        <v>1</v>
      </c>
      <c r="M664" t="b">
        <v>1</v>
      </c>
      <c r="N664" t="str">
        <v>Gemeinde Ruderting</v>
      </c>
      <c r="P664">
        <v>84552</v>
      </c>
      <c r="Q664" t="s">
        <v>9260</v>
      </c>
    </row>
    <row r="665" spans="1:17" x14ac:dyDescent="0.25">
      <c r="A665" t="s">
        <v>2910</v>
      </c>
      <c r="B665" t="s">
        <v>2311</v>
      </c>
      <c r="C665" t="s">
        <v>2804</v>
      </c>
      <c r="D665" t="s">
        <v>2910</v>
      </c>
      <c r="E665" t="s">
        <v>2910</v>
      </c>
      <c r="F665" t="s">
        <v>1087</v>
      </c>
      <c r="G665" s="47">
        <v>94095</v>
      </c>
      <c r="H665" t="s">
        <v>2911</v>
      </c>
      <c r="I665" t="s">
        <v>2912</v>
      </c>
      <c r="J665" t="s">
        <v>2913</v>
      </c>
      <c r="L665">
        <v>1</v>
      </c>
      <c r="M665" t="b">
        <v>1</v>
      </c>
      <c r="N665" t="str">
        <v>Markt Ruhstorf a.d.Rott</v>
      </c>
      <c r="P665">
        <v>84332</v>
      </c>
      <c r="Q665" t="s">
        <v>3118</v>
      </c>
    </row>
    <row r="666" spans="1:17" x14ac:dyDescent="0.25">
      <c r="A666" t="s">
        <v>2914</v>
      </c>
      <c r="B666" t="s">
        <v>2311</v>
      </c>
      <c r="C666" t="s">
        <v>2804</v>
      </c>
      <c r="D666" t="s">
        <v>2914</v>
      </c>
      <c r="E666" t="s">
        <v>2914</v>
      </c>
      <c r="F666" t="s">
        <v>2916</v>
      </c>
      <c r="G666" s="47">
        <v>94121</v>
      </c>
      <c r="H666" t="s">
        <v>2915</v>
      </c>
      <c r="I666" t="s">
        <v>2917</v>
      </c>
      <c r="J666" t="s">
        <v>2918</v>
      </c>
      <c r="L666">
        <v>1</v>
      </c>
      <c r="M666" t="b">
        <v>1</v>
      </c>
      <c r="N666" t="str">
        <v>Gemeinde Salzweg</v>
      </c>
      <c r="P666">
        <v>84381</v>
      </c>
      <c r="Q666" t="s">
        <v>3122</v>
      </c>
    </row>
    <row r="667" spans="1:17" x14ac:dyDescent="0.25">
      <c r="A667" t="s">
        <v>2919</v>
      </c>
      <c r="B667" t="s">
        <v>2311</v>
      </c>
      <c r="C667" t="s">
        <v>2804</v>
      </c>
      <c r="D667" t="s">
        <v>2919</v>
      </c>
      <c r="E667" t="s">
        <v>2919</v>
      </c>
      <c r="F667" t="s">
        <v>2921</v>
      </c>
      <c r="G667" s="47">
        <v>94164</v>
      </c>
      <c r="H667" t="s">
        <v>2920</v>
      </c>
      <c r="I667" t="s">
        <v>2922</v>
      </c>
      <c r="J667" t="s">
        <v>2923</v>
      </c>
      <c r="L667">
        <v>1</v>
      </c>
      <c r="M667" t="b">
        <v>1</v>
      </c>
      <c r="N667" t="str">
        <v>Gemeinde Sonnen</v>
      </c>
      <c r="P667">
        <v>84387</v>
      </c>
      <c r="Q667" t="s">
        <v>3127</v>
      </c>
    </row>
    <row r="668" spans="1:17" x14ac:dyDescent="0.25">
      <c r="A668" t="s">
        <v>2924</v>
      </c>
      <c r="B668" t="s">
        <v>2311</v>
      </c>
      <c r="C668" t="s">
        <v>2804</v>
      </c>
      <c r="D668" t="s">
        <v>2924</v>
      </c>
      <c r="E668" t="s">
        <v>2924</v>
      </c>
      <c r="F668" t="s">
        <v>2926</v>
      </c>
      <c r="G668" s="47">
        <v>94167</v>
      </c>
      <c r="H668" t="s">
        <v>2925</v>
      </c>
      <c r="I668" t="s">
        <v>2927</v>
      </c>
      <c r="J668" t="s">
        <v>2928</v>
      </c>
      <c r="L668">
        <v>1</v>
      </c>
      <c r="M668" t="b">
        <v>1</v>
      </c>
      <c r="N668" t="str">
        <v>Gemeinde Tettenweis</v>
      </c>
      <c r="P668">
        <v>84375</v>
      </c>
      <c r="Q668" t="s">
        <v>3131</v>
      </c>
    </row>
    <row r="669" spans="1:17" x14ac:dyDescent="0.25">
      <c r="A669" t="s">
        <v>2929</v>
      </c>
      <c r="B669" t="s">
        <v>2311</v>
      </c>
      <c r="C669" t="s">
        <v>2804</v>
      </c>
      <c r="D669" t="s">
        <v>2929</v>
      </c>
      <c r="E669" t="s">
        <v>2929</v>
      </c>
      <c r="F669" t="s">
        <v>2931</v>
      </c>
      <c r="G669" s="47">
        <v>94136</v>
      </c>
      <c r="H669" t="s">
        <v>2930</v>
      </c>
      <c r="I669" t="s">
        <v>2932</v>
      </c>
      <c r="J669" t="s">
        <v>2933</v>
      </c>
      <c r="L669">
        <v>1</v>
      </c>
      <c r="M669" t="b">
        <v>1</v>
      </c>
      <c r="N669" t="str">
        <v>Gemeinde Thyrnau</v>
      </c>
      <c r="P669">
        <v>84333</v>
      </c>
      <c r="Q669" t="s">
        <v>3194</v>
      </c>
    </row>
    <row r="670" spans="1:17" x14ac:dyDescent="0.25">
      <c r="A670" t="s">
        <v>2719</v>
      </c>
      <c r="B670" t="s">
        <v>2311</v>
      </c>
      <c r="C670" t="s">
        <v>2804</v>
      </c>
      <c r="D670" t="s">
        <v>2719</v>
      </c>
      <c r="E670" t="s">
        <v>2719</v>
      </c>
      <c r="F670" t="s">
        <v>2934</v>
      </c>
      <c r="G670" s="47">
        <v>94113</v>
      </c>
      <c r="H670" t="s">
        <v>2720</v>
      </c>
      <c r="I670" t="s">
        <v>2935</v>
      </c>
      <c r="J670" t="s">
        <v>2936</v>
      </c>
      <c r="L670">
        <v>1</v>
      </c>
      <c r="M670" t="b">
        <v>1</v>
      </c>
      <c r="N670" t="str">
        <v>Gemeinde Tiefenbach</v>
      </c>
      <c r="P670">
        <v>84323</v>
      </c>
      <c r="Q670" t="s">
        <v>9261</v>
      </c>
    </row>
    <row r="671" spans="1:17" x14ac:dyDescent="0.25">
      <c r="A671" t="s">
        <v>2937</v>
      </c>
      <c r="B671" t="s">
        <v>2311</v>
      </c>
      <c r="C671" t="s">
        <v>2804</v>
      </c>
      <c r="D671" t="s">
        <v>2937</v>
      </c>
      <c r="E671" t="s">
        <v>2937</v>
      </c>
      <c r="F671" t="s">
        <v>2582</v>
      </c>
      <c r="G671" s="47">
        <v>94107</v>
      </c>
      <c r="H671" t="s">
        <v>2938</v>
      </c>
      <c r="I671" t="s">
        <v>2939</v>
      </c>
      <c r="J671" t="s">
        <v>2940</v>
      </c>
      <c r="L671">
        <v>1</v>
      </c>
      <c r="M671" t="b">
        <v>1</v>
      </c>
      <c r="N671" t="str">
        <v>Markt Untergriesbach</v>
      </c>
      <c r="P671">
        <v>84335</v>
      </c>
      <c r="Q671" t="s">
        <v>3136</v>
      </c>
    </row>
    <row r="672" spans="1:17" x14ac:dyDescent="0.25">
      <c r="A672" t="s">
        <v>2941</v>
      </c>
      <c r="B672" t="s">
        <v>2311</v>
      </c>
      <c r="C672" t="s">
        <v>2804</v>
      </c>
      <c r="D672" t="s">
        <v>2941</v>
      </c>
      <c r="E672" t="s">
        <v>2941</v>
      </c>
      <c r="F672" t="s">
        <v>2942</v>
      </c>
      <c r="G672" s="47">
        <v>94474</v>
      </c>
      <c r="H672" t="s">
        <v>2943</v>
      </c>
      <c r="I672" t="s">
        <v>2944</v>
      </c>
      <c r="J672" t="s">
        <v>2945</v>
      </c>
      <c r="L672">
        <v>1</v>
      </c>
      <c r="M672" t="b">
        <v>1</v>
      </c>
      <c r="N672" t="str">
        <v>Stadt Vilshofen an der Donau</v>
      </c>
      <c r="P672">
        <v>84347</v>
      </c>
      <c r="Q672" t="s">
        <v>9262</v>
      </c>
    </row>
    <row r="673" spans="1:17" x14ac:dyDescent="0.25">
      <c r="A673" t="s">
        <v>2946</v>
      </c>
      <c r="B673" t="s">
        <v>2311</v>
      </c>
      <c r="C673" t="s">
        <v>2804</v>
      </c>
      <c r="D673" t="s">
        <v>2946</v>
      </c>
      <c r="E673" t="s">
        <v>2946</v>
      </c>
      <c r="F673" t="s">
        <v>2947</v>
      </c>
      <c r="G673" s="47">
        <v>94108</v>
      </c>
      <c r="H673" t="s">
        <v>2948</v>
      </c>
      <c r="I673" t="s">
        <v>2949</v>
      </c>
      <c r="J673" t="s">
        <v>2950</v>
      </c>
      <c r="L673">
        <v>1</v>
      </c>
      <c r="M673" t="b">
        <v>1</v>
      </c>
      <c r="N673" t="str">
        <v>Markt Wegscheid</v>
      </c>
      <c r="P673">
        <v>84389</v>
      </c>
      <c r="Q673" t="s">
        <v>3145</v>
      </c>
    </row>
    <row r="674" spans="1:17" x14ac:dyDescent="0.25">
      <c r="A674" t="s">
        <v>2951</v>
      </c>
      <c r="B674" t="s">
        <v>2311</v>
      </c>
      <c r="C674" t="s">
        <v>2804</v>
      </c>
      <c r="D674" t="s">
        <v>2951</v>
      </c>
      <c r="E674" t="s">
        <v>2951</v>
      </c>
      <c r="F674" t="s">
        <v>2952</v>
      </c>
      <c r="G674" s="47">
        <v>94575</v>
      </c>
      <c r="H674" t="s">
        <v>2953</v>
      </c>
      <c r="I674" t="s">
        <v>2954</v>
      </c>
      <c r="J674" t="s">
        <v>2955</v>
      </c>
      <c r="L674">
        <v>1</v>
      </c>
      <c r="M674" t="b">
        <v>1</v>
      </c>
      <c r="N674" t="str">
        <v>Markt Windorf</v>
      </c>
      <c r="P674">
        <v>84367</v>
      </c>
      <c r="Q674" t="s">
        <v>9263</v>
      </c>
    </row>
    <row r="675" spans="1:17" x14ac:dyDescent="0.25">
      <c r="A675" t="s">
        <v>2956</v>
      </c>
      <c r="B675" t="s">
        <v>2311</v>
      </c>
      <c r="C675" t="s">
        <v>2804</v>
      </c>
      <c r="D675" t="s">
        <v>2956</v>
      </c>
      <c r="E675" t="s">
        <v>2957</v>
      </c>
      <c r="F675" t="s">
        <v>2958</v>
      </c>
      <c r="G675" s="47">
        <v>94100</v>
      </c>
      <c r="H675" t="s">
        <v>2959</v>
      </c>
      <c r="I675" t="s">
        <v>2960</v>
      </c>
      <c r="J675" t="s">
        <v>2961</v>
      </c>
      <c r="L675">
        <v>1</v>
      </c>
      <c r="M675" t="b">
        <v>1</v>
      </c>
      <c r="N675" t="str">
        <v>Gemeinde Tittling, M</v>
      </c>
      <c r="P675">
        <v>84326</v>
      </c>
      <c r="Q675" t="s">
        <v>3199</v>
      </c>
    </row>
    <row r="676" spans="1:17" x14ac:dyDescent="0.25">
      <c r="A676" t="s">
        <v>2962</v>
      </c>
      <c r="B676" t="s">
        <v>2311</v>
      </c>
      <c r="C676" t="s">
        <v>2804</v>
      </c>
      <c r="D676" t="s">
        <v>2962</v>
      </c>
      <c r="E676" t="s">
        <v>2957</v>
      </c>
      <c r="F676" t="s">
        <v>2958</v>
      </c>
      <c r="G676" s="47">
        <v>94100</v>
      </c>
      <c r="H676" t="s">
        <v>2959</v>
      </c>
      <c r="I676" t="s">
        <v>2963</v>
      </c>
      <c r="J676" t="s">
        <v>2964</v>
      </c>
      <c r="L676">
        <v>1</v>
      </c>
      <c r="M676" t="b">
        <v>1</v>
      </c>
      <c r="N676" t="str">
        <v>Gemeinde Witzmannsberg</v>
      </c>
      <c r="P676">
        <v>94439</v>
      </c>
      <c r="Q676" t="s">
        <v>3150</v>
      </c>
    </row>
    <row r="677" spans="1:17" x14ac:dyDescent="0.25">
      <c r="A677" t="s">
        <v>2965</v>
      </c>
      <c r="B677" t="s">
        <v>2311</v>
      </c>
      <c r="C677" t="s">
        <v>2804</v>
      </c>
      <c r="D677" t="s">
        <v>2965</v>
      </c>
      <c r="E677" t="s">
        <v>2966</v>
      </c>
      <c r="F677" t="s">
        <v>2967</v>
      </c>
      <c r="G677" s="47">
        <v>94501</v>
      </c>
      <c r="H677" t="s">
        <v>2968</v>
      </c>
      <c r="I677" t="s">
        <v>2969</v>
      </c>
      <c r="J677" t="s">
        <v>2970</v>
      </c>
      <c r="L677">
        <v>1</v>
      </c>
      <c r="M677" t="b">
        <v>1</v>
      </c>
      <c r="N677" t="str">
        <v>Gemeinde Aidenbach, M</v>
      </c>
      <c r="P677">
        <v>84337</v>
      </c>
      <c r="Q677" t="s">
        <v>3155</v>
      </c>
    </row>
    <row r="678" spans="1:17" x14ac:dyDescent="0.25">
      <c r="A678" t="s">
        <v>2971</v>
      </c>
      <c r="B678" t="s">
        <v>2311</v>
      </c>
      <c r="C678" t="s">
        <v>2804</v>
      </c>
      <c r="D678" t="s">
        <v>2971</v>
      </c>
      <c r="E678" t="s">
        <v>2971</v>
      </c>
      <c r="F678" t="s">
        <v>1958</v>
      </c>
      <c r="G678" s="47">
        <v>94497</v>
      </c>
      <c r="H678" t="s">
        <v>2968</v>
      </c>
      <c r="I678" t="s">
        <v>2969</v>
      </c>
      <c r="J678" t="s">
        <v>2970</v>
      </c>
      <c r="L678">
        <v>1</v>
      </c>
      <c r="M678" t="b">
        <v>1</v>
      </c>
      <c r="N678" t="str">
        <v>Markt Aidenbach</v>
      </c>
      <c r="P678">
        <v>84359</v>
      </c>
      <c r="Q678" t="s">
        <v>9264</v>
      </c>
    </row>
    <row r="679" spans="1:17" x14ac:dyDescent="0.25">
      <c r="A679" t="s">
        <v>2972</v>
      </c>
      <c r="B679" t="s">
        <v>2311</v>
      </c>
      <c r="C679" t="s">
        <v>2804</v>
      </c>
      <c r="D679" t="s">
        <v>2972</v>
      </c>
      <c r="E679" t="s">
        <v>2966</v>
      </c>
      <c r="F679" t="s">
        <v>2967</v>
      </c>
      <c r="G679" s="47">
        <v>94501</v>
      </c>
      <c r="H679" t="s">
        <v>2968</v>
      </c>
      <c r="I679" t="s">
        <v>2973</v>
      </c>
      <c r="J679" t="s">
        <v>2974</v>
      </c>
      <c r="L679">
        <v>1</v>
      </c>
      <c r="M679" t="b">
        <v>1</v>
      </c>
      <c r="N679" t="str">
        <v>Gemeinde Beutelsbach</v>
      </c>
      <c r="P679">
        <v>94166</v>
      </c>
      <c r="Q679" t="s">
        <v>3236</v>
      </c>
    </row>
    <row r="680" spans="1:17" x14ac:dyDescent="0.25">
      <c r="A680" t="s">
        <v>2972</v>
      </c>
      <c r="B680" t="s">
        <v>2311</v>
      </c>
      <c r="C680" t="s">
        <v>2804</v>
      </c>
      <c r="D680" t="s">
        <v>2972</v>
      </c>
      <c r="E680" t="s">
        <v>2972</v>
      </c>
      <c r="F680" t="s">
        <v>1958</v>
      </c>
      <c r="G680" s="47">
        <v>94497</v>
      </c>
      <c r="H680" t="s">
        <v>2968</v>
      </c>
      <c r="I680" t="s">
        <v>2973</v>
      </c>
      <c r="J680" t="s">
        <v>2974</v>
      </c>
      <c r="L680">
        <v>1</v>
      </c>
      <c r="M680" t="b">
        <v>1</v>
      </c>
      <c r="N680" t="str">
        <v>Gemeinde Beutelsbach</v>
      </c>
      <c r="P680">
        <v>84367</v>
      </c>
      <c r="Q680" t="s">
        <v>9265</v>
      </c>
    </row>
    <row r="681" spans="1:17" x14ac:dyDescent="0.25">
      <c r="A681" t="s">
        <v>2975</v>
      </c>
      <c r="B681" t="s">
        <v>2311</v>
      </c>
      <c r="C681" t="s">
        <v>2804</v>
      </c>
      <c r="D681" t="s">
        <v>2975</v>
      </c>
      <c r="E681" t="s">
        <v>2976</v>
      </c>
      <c r="F681" t="s">
        <v>2977</v>
      </c>
      <c r="G681" s="47">
        <v>94090</v>
      </c>
      <c r="H681" t="s">
        <v>2978</v>
      </c>
      <c r="I681" t="s">
        <v>2979</v>
      </c>
      <c r="J681" t="s">
        <v>2980</v>
      </c>
      <c r="L681">
        <v>1</v>
      </c>
      <c r="M681" t="b">
        <v>1</v>
      </c>
      <c r="N681" t="str">
        <v>Gemeinde Malching</v>
      </c>
      <c r="P681">
        <v>84371</v>
      </c>
      <c r="Q681" t="s">
        <v>9266</v>
      </c>
    </row>
    <row r="682" spans="1:17" x14ac:dyDescent="0.25">
      <c r="A682" t="s">
        <v>2981</v>
      </c>
      <c r="B682" t="s">
        <v>2311</v>
      </c>
      <c r="C682" t="s">
        <v>2804</v>
      </c>
      <c r="D682" t="s">
        <v>2981</v>
      </c>
      <c r="E682" t="s">
        <v>2976</v>
      </c>
      <c r="F682" t="s">
        <v>2977</v>
      </c>
      <c r="G682" s="47">
        <v>94090</v>
      </c>
      <c r="H682" t="s">
        <v>2978</v>
      </c>
      <c r="I682" t="s">
        <v>2982</v>
      </c>
      <c r="J682" t="s">
        <v>2983</v>
      </c>
      <c r="L682">
        <v>1</v>
      </c>
      <c r="M682" t="b">
        <v>1</v>
      </c>
      <c r="N682" t="str">
        <v>Gemeinde Rotthalmünster, M</v>
      </c>
      <c r="P682">
        <v>84339</v>
      </c>
      <c r="Q682" t="s">
        <v>3169</v>
      </c>
    </row>
    <row r="683" spans="1:17" x14ac:dyDescent="0.25">
      <c r="A683" t="s">
        <v>2985</v>
      </c>
      <c r="B683" t="s">
        <v>2311</v>
      </c>
      <c r="C683" t="s">
        <v>2984</v>
      </c>
      <c r="D683" t="s">
        <v>2985</v>
      </c>
      <c r="E683" t="s">
        <v>2985</v>
      </c>
      <c r="F683" t="s">
        <v>2987</v>
      </c>
      <c r="G683" s="47">
        <v>93471</v>
      </c>
      <c r="H683" t="s">
        <v>2986</v>
      </c>
      <c r="I683" t="s">
        <v>2988</v>
      </c>
      <c r="J683" t="s">
        <v>2989</v>
      </c>
      <c r="L683">
        <v>1</v>
      </c>
      <c r="M683" t="b">
        <v>1</v>
      </c>
      <c r="N683" t="str">
        <v>Gemeinde Arnbruck</v>
      </c>
      <c r="P683">
        <v>84384</v>
      </c>
      <c r="Q683" t="s">
        <v>3174</v>
      </c>
    </row>
    <row r="684" spans="1:17" x14ac:dyDescent="0.25">
      <c r="A684" t="s">
        <v>2990</v>
      </c>
      <c r="B684" t="s">
        <v>2311</v>
      </c>
      <c r="C684" t="s">
        <v>2984</v>
      </c>
      <c r="D684" t="s">
        <v>2990</v>
      </c>
      <c r="E684" t="s">
        <v>2990</v>
      </c>
      <c r="F684" t="s">
        <v>2992</v>
      </c>
      <c r="G684" s="47">
        <v>94252</v>
      </c>
      <c r="H684" t="s">
        <v>2991</v>
      </c>
      <c r="I684" t="s">
        <v>2993</v>
      </c>
      <c r="J684" t="s">
        <v>2994</v>
      </c>
      <c r="L684">
        <v>1</v>
      </c>
      <c r="M684" t="b">
        <v>1</v>
      </c>
      <c r="N684" t="str">
        <v>Gemeinde Bayerisch Eisenstein</v>
      </c>
      <c r="P684">
        <v>84329</v>
      </c>
      <c r="Q684" t="s">
        <v>9267</v>
      </c>
    </row>
    <row r="685" spans="1:17" x14ac:dyDescent="0.25">
      <c r="A685" t="s">
        <v>2995</v>
      </c>
      <c r="B685" t="s">
        <v>2311</v>
      </c>
      <c r="C685" t="s">
        <v>2984</v>
      </c>
      <c r="D685" t="s">
        <v>2995</v>
      </c>
      <c r="E685" t="s">
        <v>2995</v>
      </c>
      <c r="F685" t="s">
        <v>1579</v>
      </c>
      <c r="G685" s="47">
        <v>94253</v>
      </c>
      <c r="H685" t="s">
        <v>2996</v>
      </c>
      <c r="I685" t="s">
        <v>2997</v>
      </c>
      <c r="J685" t="s">
        <v>2998</v>
      </c>
      <c r="L685">
        <v>1</v>
      </c>
      <c r="M685" t="b">
        <v>1</v>
      </c>
      <c r="N685" t="str">
        <v>Gemeinde Bischofsmais</v>
      </c>
      <c r="P685">
        <v>84367</v>
      </c>
      <c r="Q685" t="s">
        <v>3183</v>
      </c>
    </row>
    <row r="686" spans="1:17" x14ac:dyDescent="0.25">
      <c r="A686" t="s">
        <v>2999</v>
      </c>
      <c r="B686" t="s">
        <v>2311</v>
      </c>
      <c r="C686" t="s">
        <v>2984</v>
      </c>
      <c r="D686" t="s">
        <v>2999</v>
      </c>
      <c r="E686" t="s">
        <v>2999</v>
      </c>
      <c r="F686" t="s">
        <v>3000</v>
      </c>
      <c r="G686" s="47">
        <v>94249</v>
      </c>
      <c r="H686" t="s">
        <v>3001</v>
      </c>
      <c r="I686" t="s">
        <v>3002</v>
      </c>
      <c r="J686" t="s">
        <v>3003</v>
      </c>
      <c r="L686">
        <v>1</v>
      </c>
      <c r="M686" t="b">
        <v>1</v>
      </c>
      <c r="N686" t="str">
        <v>Markt Bodenmais</v>
      </c>
      <c r="P686">
        <v>84130</v>
      </c>
      <c r="Q686" t="s">
        <v>9268</v>
      </c>
    </row>
    <row r="687" spans="1:17" x14ac:dyDescent="0.25">
      <c r="A687" t="s">
        <v>3004</v>
      </c>
      <c r="B687" t="s">
        <v>2311</v>
      </c>
      <c r="C687" t="s">
        <v>2984</v>
      </c>
      <c r="D687" t="s">
        <v>3004</v>
      </c>
      <c r="E687" t="s">
        <v>3004</v>
      </c>
      <c r="F687" t="s">
        <v>180</v>
      </c>
      <c r="G687" s="47">
        <v>94255</v>
      </c>
      <c r="H687" t="s">
        <v>3005</v>
      </c>
      <c r="I687" t="s">
        <v>3006</v>
      </c>
      <c r="J687" t="s">
        <v>3007</v>
      </c>
      <c r="L687">
        <v>1</v>
      </c>
      <c r="M687" t="b">
        <v>1</v>
      </c>
      <c r="N687" t="str">
        <v>Gemeinde Böbrach</v>
      </c>
      <c r="P687">
        <v>94428</v>
      </c>
      <c r="Q687" t="s">
        <v>9269</v>
      </c>
    </row>
    <row r="688" spans="1:17" x14ac:dyDescent="0.25">
      <c r="A688" t="s">
        <v>3008</v>
      </c>
      <c r="B688" t="s">
        <v>2311</v>
      </c>
      <c r="C688" t="s">
        <v>2984</v>
      </c>
      <c r="D688" t="s">
        <v>3008</v>
      </c>
      <c r="E688" t="s">
        <v>3008</v>
      </c>
      <c r="F688" t="s">
        <v>3010</v>
      </c>
      <c r="G688" s="47">
        <v>94256</v>
      </c>
      <c r="H688" t="s">
        <v>3009</v>
      </c>
      <c r="I688" t="s">
        <v>3011</v>
      </c>
      <c r="J688" t="s">
        <v>3012</v>
      </c>
      <c r="L688">
        <v>1</v>
      </c>
      <c r="M688" t="b">
        <v>1</v>
      </c>
      <c r="N688" t="str">
        <v>Gemeinde Drachselsried</v>
      </c>
      <c r="P688">
        <v>84160</v>
      </c>
      <c r="Q688" t="s">
        <v>9270</v>
      </c>
    </row>
    <row r="689" spans="1:17" x14ac:dyDescent="0.25">
      <c r="A689" t="s">
        <v>3013</v>
      </c>
      <c r="B689" t="s">
        <v>2311</v>
      </c>
      <c r="C689" t="s">
        <v>2984</v>
      </c>
      <c r="D689" t="s">
        <v>3013</v>
      </c>
      <c r="E689" t="s">
        <v>3013</v>
      </c>
      <c r="F689" t="s">
        <v>31</v>
      </c>
      <c r="G689" s="47">
        <v>94258</v>
      </c>
      <c r="H689" t="s">
        <v>3014</v>
      </c>
      <c r="I689" t="s">
        <v>3015</v>
      </c>
      <c r="J689" t="s">
        <v>3016</v>
      </c>
      <c r="L689">
        <v>1</v>
      </c>
      <c r="M689" t="b">
        <v>1</v>
      </c>
      <c r="N689" t="str">
        <v>Gemeinde Frauenau</v>
      </c>
      <c r="P689">
        <v>84177</v>
      </c>
      <c r="Q689" t="s">
        <v>9271</v>
      </c>
    </row>
    <row r="690" spans="1:17" x14ac:dyDescent="0.25">
      <c r="A690" t="s">
        <v>3017</v>
      </c>
      <c r="B690" t="s">
        <v>2311</v>
      </c>
      <c r="C690" t="s">
        <v>2984</v>
      </c>
      <c r="D690" t="s">
        <v>3017</v>
      </c>
      <c r="E690" t="s">
        <v>3017</v>
      </c>
      <c r="F690" t="s">
        <v>3019</v>
      </c>
      <c r="G690" s="47">
        <v>94244</v>
      </c>
      <c r="H690" t="s">
        <v>3018</v>
      </c>
      <c r="I690" t="s">
        <v>3020</v>
      </c>
      <c r="J690" t="s">
        <v>3021</v>
      </c>
      <c r="L690">
        <v>1</v>
      </c>
      <c r="M690" t="b">
        <v>1</v>
      </c>
      <c r="N690" t="str">
        <v>Gemeinde Geiersthal</v>
      </c>
      <c r="P690">
        <v>94405</v>
      </c>
      <c r="Q690" t="s">
        <v>9272</v>
      </c>
    </row>
    <row r="691" spans="1:17" x14ac:dyDescent="0.25">
      <c r="A691" t="s">
        <v>3022</v>
      </c>
      <c r="B691" t="s">
        <v>2311</v>
      </c>
      <c r="C691" t="s">
        <v>2984</v>
      </c>
      <c r="D691" t="s">
        <v>3022</v>
      </c>
      <c r="E691" t="s">
        <v>3022</v>
      </c>
      <c r="F691" t="s">
        <v>180</v>
      </c>
      <c r="G691" s="47">
        <v>94259</v>
      </c>
      <c r="H691" t="s">
        <v>3023</v>
      </c>
      <c r="I691" t="s">
        <v>3024</v>
      </c>
      <c r="J691" t="s">
        <v>3025</v>
      </c>
      <c r="L691">
        <v>1</v>
      </c>
      <c r="M691" t="b">
        <v>1</v>
      </c>
      <c r="N691" t="str">
        <v>Gemeinde Kirchberg i.Wald</v>
      </c>
      <c r="P691">
        <v>84180</v>
      </c>
      <c r="Q691" t="s">
        <v>3415</v>
      </c>
    </row>
    <row r="692" spans="1:17" x14ac:dyDescent="0.25">
      <c r="A692" t="s">
        <v>3026</v>
      </c>
      <c r="B692" t="s">
        <v>2311</v>
      </c>
      <c r="C692" t="s">
        <v>2984</v>
      </c>
      <c r="D692" t="s">
        <v>3026</v>
      </c>
      <c r="E692" t="s">
        <v>3026</v>
      </c>
      <c r="F692" t="s">
        <v>3028</v>
      </c>
      <c r="G692" s="47">
        <v>94261</v>
      </c>
      <c r="H692" t="s">
        <v>3027</v>
      </c>
      <c r="I692" t="s">
        <v>3029</v>
      </c>
      <c r="J692" t="s">
        <v>3030</v>
      </c>
      <c r="L692">
        <v>1</v>
      </c>
      <c r="M692" t="b">
        <v>1</v>
      </c>
      <c r="N692" t="str">
        <v>Gemeinde Kirchdorf i.Wald</v>
      </c>
      <c r="P692">
        <v>94437</v>
      </c>
      <c r="Q692" t="s">
        <v>3456</v>
      </c>
    </row>
    <row r="693" spans="1:17" x14ac:dyDescent="0.25">
      <c r="A693" t="s">
        <v>3031</v>
      </c>
      <c r="B693" t="s">
        <v>2311</v>
      </c>
      <c r="C693" t="s">
        <v>2984</v>
      </c>
      <c r="D693" t="s">
        <v>3031</v>
      </c>
      <c r="E693" t="s">
        <v>3031</v>
      </c>
      <c r="F693" t="s">
        <v>418</v>
      </c>
      <c r="G693" s="47">
        <v>94262</v>
      </c>
      <c r="H693" t="s">
        <v>3032</v>
      </c>
      <c r="I693" t="s">
        <v>3033</v>
      </c>
      <c r="J693" t="s">
        <v>3034</v>
      </c>
      <c r="L693">
        <v>1</v>
      </c>
      <c r="M693" t="b">
        <v>1</v>
      </c>
      <c r="N693" t="str">
        <v>Gemeinde Kollnburg</v>
      </c>
      <c r="P693">
        <v>84163</v>
      </c>
      <c r="Q693" t="s">
        <v>3419</v>
      </c>
    </row>
    <row r="694" spans="1:17" x14ac:dyDescent="0.25">
      <c r="A694" t="s">
        <v>3035</v>
      </c>
      <c r="B694" t="s">
        <v>2311</v>
      </c>
      <c r="C694" t="s">
        <v>2984</v>
      </c>
      <c r="D694" t="s">
        <v>3035</v>
      </c>
      <c r="E694" t="s">
        <v>3035</v>
      </c>
      <c r="F694" t="s">
        <v>2334</v>
      </c>
      <c r="G694" s="47">
        <v>94264</v>
      </c>
      <c r="H694" t="s">
        <v>3036</v>
      </c>
      <c r="I694" t="s">
        <v>3037</v>
      </c>
      <c r="J694" t="s">
        <v>3038</v>
      </c>
      <c r="L694">
        <v>1</v>
      </c>
      <c r="M694" t="b">
        <v>1</v>
      </c>
      <c r="N694" t="str">
        <v>Gemeinde Langdorf</v>
      </c>
      <c r="P694">
        <v>84152</v>
      </c>
      <c r="Q694" t="s">
        <v>3423</v>
      </c>
    </row>
    <row r="695" spans="1:17" x14ac:dyDescent="0.25">
      <c r="A695" t="s">
        <v>3039</v>
      </c>
      <c r="B695" t="s">
        <v>2311</v>
      </c>
      <c r="C695" t="s">
        <v>2984</v>
      </c>
      <c r="D695" t="s">
        <v>3039</v>
      </c>
      <c r="E695" t="s">
        <v>3039</v>
      </c>
      <c r="F695" t="s">
        <v>3041</v>
      </c>
      <c r="G695" s="47">
        <v>94227</v>
      </c>
      <c r="H695" t="s">
        <v>3040</v>
      </c>
      <c r="I695" t="s">
        <v>3042</v>
      </c>
      <c r="J695" t="s">
        <v>3043</v>
      </c>
      <c r="L695">
        <v>1</v>
      </c>
      <c r="M695" t="b">
        <v>1</v>
      </c>
      <c r="N695" t="str">
        <v>Gemeinde Lindberg</v>
      </c>
      <c r="P695">
        <v>84164</v>
      </c>
      <c r="Q695" t="s">
        <v>3428</v>
      </c>
    </row>
    <row r="696" spans="1:17" x14ac:dyDescent="0.25">
      <c r="A696" t="s">
        <v>3044</v>
      </c>
      <c r="B696" t="s">
        <v>2311</v>
      </c>
      <c r="C696" t="s">
        <v>2984</v>
      </c>
      <c r="D696" t="s">
        <v>3044</v>
      </c>
      <c r="E696" t="s">
        <v>3044</v>
      </c>
      <c r="F696" t="s">
        <v>3046</v>
      </c>
      <c r="G696" s="47">
        <v>94265</v>
      </c>
      <c r="H696" t="s">
        <v>3045</v>
      </c>
      <c r="I696" t="s">
        <v>3047</v>
      </c>
      <c r="J696" t="s">
        <v>3048</v>
      </c>
      <c r="L696">
        <v>1</v>
      </c>
      <c r="M696" t="b">
        <v>1</v>
      </c>
      <c r="N696" t="str">
        <v>Gemeinde Patersdorf</v>
      </c>
      <c r="P696">
        <v>84183</v>
      </c>
      <c r="Q696" t="s">
        <v>3433</v>
      </c>
    </row>
    <row r="697" spans="1:17" x14ac:dyDescent="0.25">
      <c r="A697" t="s">
        <v>3049</v>
      </c>
      <c r="B697" t="s">
        <v>2311</v>
      </c>
      <c r="C697" t="s">
        <v>2984</v>
      </c>
      <c r="D697" t="s">
        <v>3049</v>
      </c>
      <c r="E697" t="s">
        <v>3049</v>
      </c>
      <c r="F697" t="s">
        <v>3051</v>
      </c>
      <c r="G697" s="47">
        <v>94267</v>
      </c>
      <c r="H697" t="s">
        <v>3050</v>
      </c>
      <c r="I697" t="s">
        <v>3052</v>
      </c>
      <c r="J697" t="s">
        <v>3053</v>
      </c>
      <c r="L697">
        <v>1</v>
      </c>
      <c r="M697" t="b">
        <v>1</v>
      </c>
      <c r="N697" t="str">
        <v>Gemeinde Prackenbach</v>
      </c>
      <c r="P697">
        <v>94431</v>
      </c>
      <c r="Q697" t="s">
        <v>9273</v>
      </c>
    </row>
    <row r="698" spans="1:17" x14ac:dyDescent="0.25">
      <c r="A698" t="s">
        <v>3054</v>
      </c>
      <c r="B698" t="s">
        <v>2311</v>
      </c>
      <c r="C698" t="s">
        <v>2984</v>
      </c>
      <c r="D698" t="s">
        <v>3054</v>
      </c>
      <c r="E698" t="s">
        <v>3054</v>
      </c>
      <c r="F698" t="s">
        <v>3055</v>
      </c>
      <c r="G698" s="47">
        <v>94209</v>
      </c>
      <c r="H698" t="s">
        <v>3056</v>
      </c>
      <c r="I698" t="s">
        <v>3057</v>
      </c>
      <c r="J698" t="s">
        <v>3058</v>
      </c>
      <c r="L698">
        <v>1</v>
      </c>
      <c r="M698" t="b">
        <v>1</v>
      </c>
      <c r="N698" t="str">
        <v>Stadt Regen</v>
      </c>
      <c r="P698">
        <v>94417</v>
      </c>
      <c r="Q698" t="s">
        <v>9274</v>
      </c>
    </row>
    <row r="699" spans="1:17" x14ac:dyDescent="0.25">
      <c r="A699" t="s">
        <v>3059</v>
      </c>
      <c r="B699" t="s">
        <v>2311</v>
      </c>
      <c r="C699" t="s">
        <v>2984</v>
      </c>
      <c r="D699" t="s">
        <v>3059</v>
      </c>
      <c r="E699" t="s">
        <v>3059</v>
      </c>
      <c r="F699" t="s">
        <v>3061</v>
      </c>
      <c r="G699" s="47">
        <v>94269</v>
      </c>
      <c r="H699" t="s">
        <v>3060</v>
      </c>
      <c r="I699" t="s">
        <v>3062</v>
      </c>
      <c r="J699" t="s">
        <v>3063</v>
      </c>
      <c r="L699">
        <v>1</v>
      </c>
      <c r="M699" t="b">
        <v>1</v>
      </c>
      <c r="N699" t="str">
        <v>Gemeinde Rinchnach</v>
      </c>
      <c r="P699">
        <v>94436</v>
      </c>
      <c r="Q699" t="s">
        <v>9275</v>
      </c>
    </row>
    <row r="700" spans="1:17" x14ac:dyDescent="0.25">
      <c r="A700" t="s">
        <v>3064</v>
      </c>
      <c r="B700" t="s">
        <v>2311</v>
      </c>
      <c r="C700" t="s">
        <v>2984</v>
      </c>
      <c r="D700" t="s">
        <v>3064</v>
      </c>
      <c r="E700" t="s">
        <v>3064</v>
      </c>
      <c r="F700" t="s">
        <v>3065</v>
      </c>
      <c r="G700" s="47">
        <v>94244</v>
      </c>
      <c r="H700" t="s">
        <v>3066</v>
      </c>
      <c r="I700" t="s">
        <v>3067</v>
      </c>
      <c r="J700" t="s">
        <v>3068</v>
      </c>
      <c r="L700">
        <v>1</v>
      </c>
      <c r="M700" t="b">
        <v>1</v>
      </c>
      <c r="N700" t="str">
        <v>Markt Teisnach</v>
      </c>
      <c r="P700">
        <v>94522</v>
      </c>
      <c r="Q700" t="s">
        <v>9276</v>
      </c>
    </row>
    <row r="701" spans="1:17" x14ac:dyDescent="0.25">
      <c r="A701" t="s">
        <v>3069</v>
      </c>
      <c r="B701" t="s">
        <v>2311</v>
      </c>
      <c r="C701" t="s">
        <v>2984</v>
      </c>
      <c r="D701" t="s">
        <v>3069</v>
      </c>
      <c r="E701" t="s">
        <v>3069</v>
      </c>
      <c r="F701" t="s">
        <v>3070</v>
      </c>
      <c r="G701" s="47">
        <v>94234</v>
      </c>
      <c r="H701" t="s">
        <v>3071</v>
      </c>
      <c r="I701" t="s">
        <v>3072</v>
      </c>
      <c r="J701" t="s">
        <v>3073</v>
      </c>
      <c r="L701">
        <v>1</v>
      </c>
      <c r="M701" t="b">
        <v>1</v>
      </c>
      <c r="N701" t="str">
        <v>Stadt Viechtach</v>
      </c>
      <c r="P701">
        <v>94315</v>
      </c>
      <c r="Q701" t="s">
        <v>2322</v>
      </c>
    </row>
    <row r="702" spans="1:17" x14ac:dyDescent="0.25">
      <c r="A702" t="s">
        <v>3074</v>
      </c>
      <c r="B702" t="s">
        <v>2311</v>
      </c>
      <c r="C702" t="s">
        <v>2984</v>
      </c>
      <c r="D702" t="s">
        <v>3074</v>
      </c>
      <c r="E702" t="s">
        <v>3074</v>
      </c>
      <c r="F702" t="s">
        <v>1258</v>
      </c>
      <c r="G702" s="47">
        <v>94223</v>
      </c>
      <c r="H702" t="s">
        <v>3075</v>
      </c>
      <c r="I702" t="s">
        <v>3076</v>
      </c>
      <c r="J702" t="s">
        <v>3077</v>
      </c>
      <c r="L702">
        <v>1</v>
      </c>
      <c r="M702" t="b">
        <v>1</v>
      </c>
      <c r="N702" t="str">
        <v>Stadt Zwiesel</v>
      </c>
      <c r="P702">
        <v>94250</v>
      </c>
      <c r="Q702" t="s">
        <v>9277</v>
      </c>
    </row>
    <row r="703" spans="1:17" x14ac:dyDescent="0.25">
      <c r="A703" t="s">
        <v>3078</v>
      </c>
      <c r="B703" t="s">
        <v>2311</v>
      </c>
      <c r="C703" t="s">
        <v>2984</v>
      </c>
      <c r="D703" t="s">
        <v>3078</v>
      </c>
      <c r="E703" t="s">
        <v>3079</v>
      </c>
      <c r="F703" t="s">
        <v>3080</v>
      </c>
      <c r="G703" s="47">
        <v>94235</v>
      </c>
      <c r="H703" t="s">
        <v>3081</v>
      </c>
      <c r="I703" t="s">
        <v>3082</v>
      </c>
      <c r="J703" t="s">
        <v>3083</v>
      </c>
      <c r="L703">
        <v>1</v>
      </c>
      <c r="M703" t="b">
        <v>1</v>
      </c>
      <c r="N703" t="str">
        <v>Gemeinde Achslach</v>
      </c>
      <c r="P703">
        <v>93471</v>
      </c>
      <c r="Q703" t="s">
        <v>2986</v>
      </c>
    </row>
    <row r="704" spans="1:17" x14ac:dyDescent="0.25">
      <c r="A704" t="s">
        <v>3084</v>
      </c>
      <c r="B704" t="s">
        <v>2311</v>
      </c>
      <c r="C704" t="s">
        <v>2984</v>
      </c>
      <c r="D704" t="s">
        <v>3084</v>
      </c>
      <c r="E704" t="s">
        <v>3079</v>
      </c>
      <c r="F704" t="s">
        <v>3080</v>
      </c>
      <c r="G704" s="47">
        <v>94235</v>
      </c>
      <c r="H704" t="s">
        <v>3081</v>
      </c>
      <c r="I704" t="s">
        <v>3085</v>
      </c>
      <c r="J704" t="s">
        <v>3086</v>
      </c>
      <c r="L704">
        <v>1</v>
      </c>
      <c r="M704" t="b">
        <v>1</v>
      </c>
      <c r="N704" t="str">
        <v>Gemeinde Gotteszell</v>
      </c>
      <c r="P704">
        <v>94252</v>
      </c>
      <c r="Q704" t="s">
        <v>2991</v>
      </c>
    </row>
    <row r="705" spans="1:17" x14ac:dyDescent="0.25">
      <c r="A705" t="s">
        <v>3087</v>
      </c>
      <c r="B705" t="s">
        <v>2311</v>
      </c>
      <c r="C705" t="s">
        <v>2984</v>
      </c>
      <c r="D705" t="s">
        <v>3087</v>
      </c>
      <c r="E705" t="s">
        <v>3079</v>
      </c>
      <c r="F705" t="s">
        <v>3080</v>
      </c>
      <c r="G705" s="47">
        <v>94235</v>
      </c>
      <c r="H705" t="s">
        <v>3081</v>
      </c>
      <c r="I705" t="s">
        <v>3088</v>
      </c>
      <c r="J705" t="s">
        <v>3089</v>
      </c>
      <c r="L705">
        <v>1</v>
      </c>
      <c r="M705" t="b">
        <v>1</v>
      </c>
      <c r="N705" t="str">
        <v>Gemeinde Ruhmannsfelden, M</v>
      </c>
      <c r="P705">
        <v>94253</v>
      </c>
      <c r="Q705" t="s">
        <v>2996</v>
      </c>
    </row>
    <row r="706" spans="1:17" x14ac:dyDescent="0.25">
      <c r="A706" t="s">
        <v>3090</v>
      </c>
      <c r="B706" t="s">
        <v>2311</v>
      </c>
      <c r="C706" t="s">
        <v>2984</v>
      </c>
      <c r="D706" t="s">
        <v>3090</v>
      </c>
      <c r="E706" t="s">
        <v>3079</v>
      </c>
      <c r="F706" t="s">
        <v>3080</v>
      </c>
      <c r="G706" s="47">
        <v>94235</v>
      </c>
      <c r="H706" t="s">
        <v>3081</v>
      </c>
      <c r="I706" t="s">
        <v>3091</v>
      </c>
      <c r="J706" t="s">
        <v>3092</v>
      </c>
      <c r="L706">
        <v>1</v>
      </c>
      <c r="M706" t="b">
        <v>1</v>
      </c>
      <c r="N706" t="str">
        <v>Gemeinde Zachenberg</v>
      </c>
      <c r="P706">
        <v>94249</v>
      </c>
      <c r="Q706" t="s">
        <v>9278</v>
      </c>
    </row>
    <row r="707" spans="1:17" x14ac:dyDescent="0.25">
      <c r="A707" t="s">
        <v>3094</v>
      </c>
      <c r="B707" t="s">
        <v>2311</v>
      </c>
      <c r="C707" t="s">
        <v>3093</v>
      </c>
      <c r="D707" t="s">
        <v>3094</v>
      </c>
      <c r="E707" t="s">
        <v>3094</v>
      </c>
      <c r="F707" t="s">
        <v>749</v>
      </c>
      <c r="G707" s="47">
        <v>94424</v>
      </c>
      <c r="H707" t="s">
        <v>3095</v>
      </c>
      <c r="I707" t="s">
        <v>3096</v>
      </c>
      <c r="J707" t="s">
        <v>3097</v>
      </c>
      <c r="L707">
        <v>1</v>
      </c>
      <c r="M707" t="b">
        <v>1</v>
      </c>
      <c r="N707" t="str">
        <v>Markt Arnstorf</v>
      </c>
      <c r="P707">
        <v>94255</v>
      </c>
      <c r="Q707" t="s">
        <v>3005</v>
      </c>
    </row>
    <row r="708" spans="1:17" x14ac:dyDescent="0.25">
      <c r="A708" t="s">
        <v>3098</v>
      </c>
      <c r="B708" t="s">
        <v>2311</v>
      </c>
      <c r="C708" t="s">
        <v>3093</v>
      </c>
      <c r="D708" t="s">
        <v>3098</v>
      </c>
      <c r="E708" t="s">
        <v>3098</v>
      </c>
      <c r="F708" t="s">
        <v>3100</v>
      </c>
      <c r="G708" s="47">
        <v>84378</v>
      </c>
      <c r="H708" t="s">
        <v>3099</v>
      </c>
      <c r="I708" t="s">
        <v>3101</v>
      </c>
      <c r="J708" t="s">
        <v>3102</v>
      </c>
      <c r="L708">
        <v>1</v>
      </c>
      <c r="M708" t="b">
        <v>1</v>
      </c>
      <c r="N708" t="str">
        <v>Gemeinde Dietersburg</v>
      </c>
      <c r="P708">
        <v>94256</v>
      </c>
      <c r="Q708" t="s">
        <v>3009</v>
      </c>
    </row>
    <row r="709" spans="1:17" x14ac:dyDescent="0.25">
      <c r="A709" t="s">
        <v>3103</v>
      </c>
      <c r="B709" t="s">
        <v>2311</v>
      </c>
      <c r="C709" t="s">
        <v>3093</v>
      </c>
      <c r="D709" t="s">
        <v>3103</v>
      </c>
      <c r="E709" t="s">
        <v>3103</v>
      </c>
      <c r="F709" t="s">
        <v>470</v>
      </c>
      <c r="G709" s="47">
        <v>84302</v>
      </c>
      <c r="H709" t="s">
        <v>3104</v>
      </c>
      <c r="I709" t="s">
        <v>3105</v>
      </c>
      <c r="J709" t="s">
        <v>3106</v>
      </c>
      <c r="L709">
        <v>1</v>
      </c>
      <c r="M709" t="b">
        <v>1</v>
      </c>
      <c r="N709" t="str">
        <v>Stadt Eggenfelden</v>
      </c>
      <c r="P709">
        <v>94258</v>
      </c>
      <c r="Q709" t="s">
        <v>3014</v>
      </c>
    </row>
    <row r="710" spans="1:17" x14ac:dyDescent="0.25">
      <c r="A710" t="s">
        <v>3107</v>
      </c>
      <c r="B710" t="s">
        <v>2311</v>
      </c>
      <c r="C710" t="s">
        <v>3093</v>
      </c>
      <c r="D710" t="s">
        <v>3107</v>
      </c>
      <c r="E710" t="s">
        <v>3107</v>
      </c>
      <c r="F710" t="s">
        <v>3109</v>
      </c>
      <c r="G710" s="47">
        <v>84385</v>
      </c>
      <c r="H710" t="s">
        <v>3108</v>
      </c>
      <c r="I710" t="s">
        <v>3110</v>
      </c>
      <c r="J710" t="s">
        <v>3111</v>
      </c>
      <c r="L710">
        <v>1</v>
      </c>
      <c r="M710" t="b">
        <v>1</v>
      </c>
      <c r="N710" t="str">
        <v>Gemeinde Egglham</v>
      </c>
      <c r="P710">
        <v>94244</v>
      </c>
      <c r="Q710" t="s">
        <v>3018</v>
      </c>
    </row>
    <row r="711" spans="1:17" x14ac:dyDescent="0.25">
      <c r="A711" t="s">
        <v>3112</v>
      </c>
      <c r="B711" t="s">
        <v>2311</v>
      </c>
      <c r="C711" t="s">
        <v>3093</v>
      </c>
      <c r="D711" t="s">
        <v>3112</v>
      </c>
      <c r="E711" t="s">
        <v>3112</v>
      </c>
      <c r="F711" t="s">
        <v>3113</v>
      </c>
      <c r="G711" s="47">
        <v>84140</v>
      </c>
      <c r="H711" t="s">
        <v>3114</v>
      </c>
      <c r="I711" t="s">
        <v>3115</v>
      </c>
      <c r="J711" t="s">
        <v>3116</v>
      </c>
      <c r="L711">
        <v>1</v>
      </c>
      <c r="M711" t="b">
        <v>1</v>
      </c>
      <c r="N711" t="str">
        <v>Markt Gangkofen</v>
      </c>
      <c r="P711">
        <v>94239</v>
      </c>
      <c r="Q711" t="s">
        <v>9279</v>
      </c>
    </row>
    <row r="712" spans="1:17" x14ac:dyDescent="0.25">
      <c r="A712" t="s">
        <v>3117</v>
      </c>
      <c r="B712" t="s">
        <v>2311</v>
      </c>
      <c r="C712" t="s">
        <v>3093</v>
      </c>
      <c r="D712" t="s">
        <v>3117</v>
      </c>
      <c r="E712" t="s">
        <v>3117</v>
      </c>
      <c r="F712" t="s">
        <v>479</v>
      </c>
      <c r="G712" s="47">
        <v>84332</v>
      </c>
      <c r="H712" t="s">
        <v>3118</v>
      </c>
      <c r="I712" t="s">
        <v>3119</v>
      </c>
      <c r="J712" t="s">
        <v>3120</v>
      </c>
      <c r="L712">
        <v>1</v>
      </c>
      <c r="M712" t="b">
        <v>1</v>
      </c>
      <c r="N712" t="str">
        <v>Gemeinde Hebertsfelden</v>
      </c>
      <c r="P712">
        <v>94259</v>
      </c>
      <c r="Q712" t="s">
        <v>3023</v>
      </c>
    </row>
    <row r="713" spans="1:17" x14ac:dyDescent="0.25">
      <c r="A713" t="s">
        <v>3121</v>
      </c>
      <c r="B713" t="s">
        <v>2311</v>
      </c>
      <c r="C713" t="s">
        <v>3093</v>
      </c>
      <c r="D713" t="s">
        <v>3121</v>
      </c>
      <c r="E713" t="s">
        <v>3121</v>
      </c>
      <c r="F713" t="s">
        <v>3123</v>
      </c>
      <c r="G713" s="47">
        <v>84381</v>
      </c>
      <c r="H713" t="s">
        <v>3122</v>
      </c>
      <c r="I713" t="s">
        <v>3124</v>
      </c>
      <c r="J713" t="s">
        <v>3125</v>
      </c>
      <c r="L713">
        <v>1</v>
      </c>
      <c r="M713" t="b">
        <v>1</v>
      </c>
      <c r="N713" t="str">
        <v>Gemeinde Johanniskirchen</v>
      </c>
      <c r="P713">
        <v>94261</v>
      </c>
      <c r="Q713" t="s">
        <v>3027</v>
      </c>
    </row>
    <row r="714" spans="1:17" x14ac:dyDescent="0.25">
      <c r="A714" t="s">
        <v>3126</v>
      </c>
      <c r="B714" t="s">
        <v>2311</v>
      </c>
      <c r="C714" t="s">
        <v>3093</v>
      </c>
      <c r="D714" t="s">
        <v>3126</v>
      </c>
      <c r="E714" t="s">
        <v>3126</v>
      </c>
      <c r="F714" t="s">
        <v>180</v>
      </c>
      <c r="G714" s="47">
        <v>84387</v>
      </c>
      <c r="H714" t="s">
        <v>3127</v>
      </c>
      <c r="I714" t="s">
        <v>3128</v>
      </c>
      <c r="J714" t="s">
        <v>3129</v>
      </c>
      <c r="L714">
        <v>1</v>
      </c>
      <c r="M714" t="b">
        <v>1</v>
      </c>
      <c r="N714" t="str">
        <v>Gemeinde Julbach</v>
      </c>
      <c r="P714">
        <v>94262</v>
      </c>
      <c r="Q714" t="s">
        <v>3032</v>
      </c>
    </row>
    <row r="715" spans="1:17" x14ac:dyDescent="0.25">
      <c r="A715" t="s">
        <v>3130</v>
      </c>
      <c r="B715" t="s">
        <v>2311</v>
      </c>
      <c r="C715" t="s">
        <v>3093</v>
      </c>
      <c r="D715" t="s">
        <v>3130</v>
      </c>
      <c r="E715" t="s">
        <v>3130</v>
      </c>
      <c r="F715" t="s">
        <v>3132</v>
      </c>
      <c r="G715" s="47">
        <v>84375</v>
      </c>
      <c r="H715" t="s">
        <v>3131</v>
      </c>
      <c r="I715" t="s">
        <v>3133</v>
      </c>
      <c r="J715" t="s">
        <v>3134</v>
      </c>
      <c r="L715">
        <v>1</v>
      </c>
      <c r="M715" t="b">
        <v>1</v>
      </c>
      <c r="N715" t="str">
        <v>Gemeinde Kirchdorf a.Inn</v>
      </c>
      <c r="P715">
        <v>94264</v>
      </c>
      <c r="Q715" t="s">
        <v>3036</v>
      </c>
    </row>
    <row r="716" spans="1:17" x14ac:dyDescent="0.25">
      <c r="A716" t="s">
        <v>3135</v>
      </c>
      <c r="B716" t="s">
        <v>2311</v>
      </c>
      <c r="C716" t="s">
        <v>3093</v>
      </c>
      <c r="D716" t="s">
        <v>3135</v>
      </c>
      <c r="E716" t="s">
        <v>3135</v>
      </c>
      <c r="F716" t="s">
        <v>3137</v>
      </c>
      <c r="G716" s="47">
        <v>84335</v>
      </c>
      <c r="H716" t="s">
        <v>3136</v>
      </c>
      <c r="I716" t="s">
        <v>3138</v>
      </c>
      <c r="J716" t="s">
        <v>3139</v>
      </c>
      <c r="L716">
        <v>1</v>
      </c>
      <c r="M716" t="b">
        <v>1</v>
      </c>
      <c r="N716" t="str">
        <v>Gemeinde Mitterskirchen</v>
      </c>
      <c r="P716">
        <v>94227</v>
      </c>
      <c r="Q716" t="s">
        <v>3040</v>
      </c>
    </row>
    <row r="717" spans="1:17" x14ac:dyDescent="0.25">
      <c r="A717" t="s">
        <v>3140</v>
      </c>
      <c r="B717" t="s">
        <v>2311</v>
      </c>
      <c r="C717" t="s">
        <v>3093</v>
      </c>
      <c r="D717" t="s">
        <v>3140</v>
      </c>
      <c r="E717" t="s">
        <v>3140</v>
      </c>
      <c r="F717" t="s">
        <v>2572</v>
      </c>
      <c r="G717" s="47">
        <v>84343</v>
      </c>
      <c r="H717" t="s">
        <v>3141</v>
      </c>
      <c r="I717" t="s">
        <v>3142</v>
      </c>
      <c r="J717" t="s">
        <v>3143</v>
      </c>
      <c r="L717">
        <v>1</v>
      </c>
      <c r="M717" t="b">
        <v>1</v>
      </c>
      <c r="N717" t="str">
        <v>Stadt Pfarrkirchen</v>
      </c>
      <c r="P717">
        <v>94265</v>
      </c>
      <c r="Q717" t="s">
        <v>3045</v>
      </c>
    </row>
    <row r="718" spans="1:17" x14ac:dyDescent="0.25">
      <c r="A718" t="s">
        <v>3144</v>
      </c>
      <c r="B718" t="s">
        <v>2311</v>
      </c>
      <c r="C718" t="s">
        <v>3093</v>
      </c>
      <c r="D718" t="s">
        <v>3144</v>
      </c>
      <c r="E718" t="s">
        <v>3144</v>
      </c>
      <c r="F718" t="s">
        <v>3146</v>
      </c>
      <c r="G718" s="47">
        <v>84389</v>
      </c>
      <c r="H718" t="s">
        <v>3145</v>
      </c>
      <c r="I718" t="s">
        <v>3147</v>
      </c>
      <c r="J718" t="s">
        <v>3148</v>
      </c>
      <c r="L718">
        <v>1</v>
      </c>
      <c r="M718" t="b">
        <v>1</v>
      </c>
      <c r="N718" t="str">
        <v>Gemeinde Postmünster</v>
      </c>
      <c r="P718">
        <v>94267</v>
      </c>
      <c r="Q718" t="s">
        <v>3050</v>
      </c>
    </row>
    <row r="719" spans="1:17" x14ac:dyDescent="0.25">
      <c r="A719" t="s">
        <v>3149</v>
      </c>
      <c r="B719" t="s">
        <v>2311</v>
      </c>
      <c r="C719" t="s">
        <v>3093</v>
      </c>
      <c r="D719" t="s">
        <v>3149</v>
      </c>
      <c r="E719" t="s">
        <v>3149</v>
      </c>
      <c r="F719" t="s">
        <v>3151</v>
      </c>
      <c r="G719" s="47">
        <v>94439</v>
      </c>
      <c r="H719" t="s">
        <v>3150</v>
      </c>
      <c r="I719" t="s">
        <v>3152</v>
      </c>
      <c r="J719" t="s">
        <v>3153</v>
      </c>
      <c r="L719">
        <v>1</v>
      </c>
      <c r="M719" t="b">
        <v>1</v>
      </c>
      <c r="N719" t="str">
        <v>Gemeinde Roßbach</v>
      </c>
      <c r="P719">
        <v>94209</v>
      </c>
      <c r="Q719" t="s">
        <v>9280</v>
      </c>
    </row>
    <row r="720" spans="1:17" x14ac:dyDescent="0.25">
      <c r="A720" t="s">
        <v>3154</v>
      </c>
      <c r="B720" t="s">
        <v>2311</v>
      </c>
      <c r="C720" t="s">
        <v>3093</v>
      </c>
      <c r="D720" t="s">
        <v>3154</v>
      </c>
      <c r="E720" t="s">
        <v>3154</v>
      </c>
      <c r="F720" t="s">
        <v>3156</v>
      </c>
      <c r="G720" s="47">
        <v>84337</v>
      </c>
      <c r="H720" t="s">
        <v>3155</v>
      </c>
      <c r="I720" t="s">
        <v>3157</v>
      </c>
      <c r="J720" t="s">
        <v>3158</v>
      </c>
      <c r="L720">
        <v>1</v>
      </c>
      <c r="M720" t="b">
        <v>1</v>
      </c>
      <c r="N720" t="str">
        <v>Gemeinde Schönau</v>
      </c>
      <c r="P720">
        <v>94269</v>
      </c>
      <c r="Q720" t="s">
        <v>3060</v>
      </c>
    </row>
    <row r="721" spans="1:17" x14ac:dyDescent="0.25">
      <c r="A721" t="s">
        <v>3159</v>
      </c>
      <c r="B721" t="s">
        <v>2311</v>
      </c>
      <c r="C721" t="s">
        <v>3093</v>
      </c>
      <c r="D721" t="s">
        <v>3159</v>
      </c>
      <c r="E721" t="s">
        <v>3159</v>
      </c>
      <c r="F721" t="s">
        <v>3160</v>
      </c>
      <c r="G721" s="47">
        <v>84353</v>
      </c>
      <c r="H721" t="s">
        <v>3161</v>
      </c>
      <c r="I721" t="s">
        <v>3162</v>
      </c>
      <c r="J721" t="s">
        <v>3163</v>
      </c>
      <c r="L721">
        <v>1</v>
      </c>
      <c r="M721" t="b">
        <v>1</v>
      </c>
      <c r="N721" t="str">
        <v>Stadt Simbach a.Inn</v>
      </c>
      <c r="P721">
        <v>94239</v>
      </c>
      <c r="Q721" t="s">
        <v>9281</v>
      </c>
    </row>
    <row r="722" spans="1:17" x14ac:dyDescent="0.25">
      <c r="A722" t="s">
        <v>3164</v>
      </c>
      <c r="B722" t="s">
        <v>2311</v>
      </c>
      <c r="C722" t="s">
        <v>3093</v>
      </c>
      <c r="D722" t="s">
        <v>3164</v>
      </c>
      <c r="E722" t="s">
        <v>3164</v>
      </c>
      <c r="F722" t="s">
        <v>340</v>
      </c>
      <c r="G722" s="47">
        <v>84368</v>
      </c>
      <c r="H722" t="s">
        <v>3165</v>
      </c>
      <c r="I722" t="s">
        <v>3166</v>
      </c>
      <c r="J722" t="s">
        <v>3167</v>
      </c>
      <c r="L722">
        <v>1</v>
      </c>
      <c r="M722" t="b">
        <v>1</v>
      </c>
      <c r="N722" t="str">
        <v>Markt Triftern</v>
      </c>
      <c r="P722">
        <v>94244</v>
      </c>
      <c r="Q722" t="s">
        <v>9282</v>
      </c>
    </row>
    <row r="723" spans="1:17" x14ac:dyDescent="0.25">
      <c r="A723" t="s">
        <v>3168</v>
      </c>
      <c r="B723" t="s">
        <v>2311</v>
      </c>
      <c r="C723" t="s">
        <v>3093</v>
      </c>
      <c r="D723" t="s">
        <v>3168</v>
      </c>
      <c r="E723" t="s">
        <v>3168</v>
      </c>
      <c r="F723" t="s">
        <v>3170</v>
      </c>
      <c r="G723" s="47">
        <v>84339</v>
      </c>
      <c r="H723" t="s">
        <v>3169</v>
      </c>
      <c r="I723" t="s">
        <v>3171</v>
      </c>
      <c r="J723" t="s">
        <v>3172</v>
      </c>
      <c r="L723">
        <v>1</v>
      </c>
      <c r="M723" t="b">
        <v>1</v>
      </c>
      <c r="N723" t="str">
        <v>Gemeinde Unterdietfurt</v>
      </c>
      <c r="P723">
        <v>94234</v>
      </c>
      <c r="Q723" t="s">
        <v>9283</v>
      </c>
    </row>
    <row r="724" spans="1:17" x14ac:dyDescent="0.25">
      <c r="A724" t="s">
        <v>3173</v>
      </c>
      <c r="B724" t="s">
        <v>2311</v>
      </c>
      <c r="C724" t="s">
        <v>3093</v>
      </c>
      <c r="D724" t="s">
        <v>3173</v>
      </c>
      <c r="E724" t="s">
        <v>3173</v>
      </c>
      <c r="F724" t="s">
        <v>1004</v>
      </c>
      <c r="G724" s="47">
        <v>84384</v>
      </c>
      <c r="H724" t="s">
        <v>3174</v>
      </c>
      <c r="I724" t="s">
        <v>3175</v>
      </c>
      <c r="J724" t="s">
        <v>3176</v>
      </c>
      <c r="L724">
        <v>1</v>
      </c>
      <c r="M724" t="b">
        <v>1</v>
      </c>
      <c r="N724" t="str">
        <v>Gemeinde Wittibreut</v>
      </c>
      <c r="P724">
        <v>94239</v>
      </c>
      <c r="Q724" t="s">
        <v>9284</v>
      </c>
    </row>
    <row r="725" spans="1:17" x14ac:dyDescent="0.25">
      <c r="A725" t="s">
        <v>3177</v>
      </c>
      <c r="B725" t="s">
        <v>2311</v>
      </c>
      <c r="C725" t="s">
        <v>3093</v>
      </c>
      <c r="D725" t="s">
        <v>3177</v>
      </c>
      <c r="E725" t="s">
        <v>3177</v>
      </c>
      <c r="F725" t="s">
        <v>3178</v>
      </c>
      <c r="G725" s="47">
        <v>84329</v>
      </c>
      <c r="H725" t="s">
        <v>3179</v>
      </c>
      <c r="I725" t="s">
        <v>3180</v>
      </c>
      <c r="J725" t="s">
        <v>3181</v>
      </c>
      <c r="L725">
        <v>1</v>
      </c>
      <c r="M725" t="b">
        <v>1</v>
      </c>
      <c r="N725" t="str">
        <v>Markt Wurmannsquick</v>
      </c>
      <c r="P725">
        <v>94227</v>
      </c>
      <c r="Q725" t="s">
        <v>9285</v>
      </c>
    </row>
    <row r="726" spans="1:17" x14ac:dyDescent="0.25">
      <c r="A726" t="s">
        <v>3182</v>
      </c>
      <c r="B726" t="s">
        <v>2311</v>
      </c>
      <c r="C726" t="s">
        <v>3093</v>
      </c>
      <c r="D726" t="s">
        <v>3182</v>
      </c>
      <c r="E726" t="s">
        <v>3182</v>
      </c>
      <c r="F726" t="s">
        <v>3184</v>
      </c>
      <c r="G726" s="47">
        <v>84367</v>
      </c>
      <c r="H726" t="s">
        <v>3183</v>
      </c>
      <c r="I726" t="s">
        <v>3185</v>
      </c>
      <c r="J726" t="s">
        <v>3186</v>
      </c>
      <c r="L726">
        <v>1</v>
      </c>
      <c r="M726" t="b">
        <v>1</v>
      </c>
      <c r="N726" t="str">
        <v>Gemeinde Zeilarn</v>
      </c>
      <c r="P726">
        <v>94345</v>
      </c>
      <c r="Q726" t="s">
        <v>9286</v>
      </c>
    </row>
    <row r="727" spans="1:17" x14ac:dyDescent="0.25">
      <c r="A727" t="s">
        <v>3187</v>
      </c>
      <c r="B727" t="s">
        <v>2311</v>
      </c>
      <c r="C727" t="s">
        <v>3093</v>
      </c>
      <c r="D727" t="s">
        <v>3187</v>
      </c>
      <c r="E727" t="s">
        <v>3189</v>
      </c>
      <c r="F727" t="s">
        <v>3190</v>
      </c>
      <c r="G727" s="47">
        <v>84326</v>
      </c>
      <c r="H727" t="s">
        <v>3188</v>
      </c>
      <c r="I727" t="s">
        <v>3191</v>
      </c>
      <c r="J727" t="s">
        <v>3192</v>
      </c>
      <c r="L727">
        <v>1</v>
      </c>
      <c r="M727" t="b">
        <v>1</v>
      </c>
      <c r="N727" t="str">
        <v>Gemeinde Falkenberg</v>
      </c>
      <c r="P727">
        <v>94330</v>
      </c>
      <c r="Q727" t="s">
        <v>3377</v>
      </c>
    </row>
    <row r="728" spans="1:17" x14ac:dyDescent="0.25">
      <c r="A728" t="s">
        <v>3193</v>
      </c>
      <c r="B728" t="s">
        <v>2311</v>
      </c>
      <c r="C728" t="s">
        <v>3093</v>
      </c>
      <c r="D728" t="s">
        <v>3193</v>
      </c>
      <c r="E728" t="s">
        <v>3189</v>
      </c>
      <c r="F728" t="s">
        <v>3190</v>
      </c>
      <c r="G728" s="47">
        <v>84326</v>
      </c>
      <c r="H728" t="s">
        <v>3188</v>
      </c>
      <c r="I728" t="s">
        <v>3195</v>
      </c>
      <c r="J728" t="s">
        <v>3196</v>
      </c>
      <c r="L728">
        <v>1</v>
      </c>
      <c r="M728" t="b">
        <v>1</v>
      </c>
      <c r="N728" t="str">
        <v>Gemeinde Malgersdorf</v>
      </c>
      <c r="P728">
        <v>94347</v>
      </c>
      <c r="Q728" t="s">
        <v>9287</v>
      </c>
    </row>
    <row r="729" spans="1:17" x14ac:dyDescent="0.25">
      <c r="A729" t="s">
        <v>3193</v>
      </c>
      <c r="B729" t="s">
        <v>2311</v>
      </c>
      <c r="C729" t="s">
        <v>3093</v>
      </c>
      <c r="D729" t="s">
        <v>3193</v>
      </c>
      <c r="E729" t="s">
        <v>3193</v>
      </c>
      <c r="F729" t="s">
        <v>3197</v>
      </c>
      <c r="G729" s="47">
        <v>84333</v>
      </c>
      <c r="H729" t="s">
        <v>3194</v>
      </c>
      <c r="I729" t="s">
        <v>3195</v>
      </c>
      <c r="J729" t="s">
        <v>3196</v>
      </c>
      <c r="L729">
        <v>1</v>
      </c>
      <c r="M729" t="b">
        <v>1</v>
      </c>
      <c r="N729" t="str">
        <v>Gemeinde Malgersdorf</v>
      </c>
      <c r="P729">
        <v>94348</v>
      </c>
      <c r="Q729" t="s">
        <v>9288</v>
      </c>
    </row>
    <row r="730" spans="1:17" x14ac:dyDescent="0.25">
      <c r="A730" t="s">
        <v>3198</v>
      </c>
      <c r="B730" t="s">
        <v>2311</v>
      </c>
      <c r="C730" t="s">
        <v>3093</v>
      </c>
      <c r="D730" t="s">
        <v>3198</v>
      </c>
      <c r="E730" t="s">
        <v>3189</v>
      </c>
      <c r="F730" t="s">
        <v>3190</v>
      </c>
      <c r="G730" s="47">
        <v>84326</v>
      </c>
      <c r="H730" t="s">
        <v>3188</v>
      </c>
      <c r="I730" t="s">
        <v>3200</v>
      </c>
      <c r="J730" t="s">
        <v>3201</v>
      </c>
      <c r="L730">
        <v>1</v>
      </c>
      <c r="M730" t="b">
        <v>1</v>
      </c>
      <c r="N730" t="str">
        <v>Gemeinde Rimbach</v>
      </c>
      <c r="P730">
        <v>94327</v>
      </c>
      <c r="Q730" t="s">
        <v>9289</v>
      </c>
    </row>
    <row r="731" spans="1:17" x14ac:dyDescent="0.25">
      <c r="A731" t="s">
        <v>3202</v>
      </c>
      <c r="B731" t="s">
        <v>2311</v>
      </c>
      <c r="C731" t="s">
        <v>3093</v>
      </c>
      <c r="D731" t="s">
        <v>3202</v>
      </c>
      <c r="E731" t="s">
        <v>3203</v>
      </c>
      <c r="F731" t="s">
        <v>3204</v>
      </c>
      <c r="G731" s="47">
        <v>84323</v>
      </c>
      <c r="H731" t="s">
        <v>3205</v>
      </c>
      <c r="I731" t="s">
        <v>3206</v>
      </c>
      <c r="J731" t="s">
        <v>3207</v>
      </c>
      <c r="L731">
        <v>1</v>
      </c>
      <c r="M731" t="b">
        <v>1</v>
      </c>
      <c r="N731" t="str">
        <v>Gemeinde Geratskirchen</v>
      </c>
      <c r="P731">
        <v>94350</v>
      </c>
      <c r="Q731" t="s">
        <v>9290</v>
      </c>
    </row>
    <row r="732" spans="1:17" x14ac:dyDescent="0.25">
      <c r="A732" t="s">
        <v>3208</v>
      </c>
      <c r="B732" t="s">
        <v>2311</v>
      </c>
      <c r="C732" t="s">
        <v>3093</v>
      </c>
      <c r="D732" t="s">
        <v>3208</v>
      </c>
      <c r="E732" t="s">
        <v>3203</v>
      </c>
      <c r="F732" t="s">
        <v>3204</v>
      </c>
      <c r="G732" s="47">
        <v>84323</v>
      </c>
      <c r="H732" t="s">
        <v>3205</v>
      </c>
      <c r="I732" t="s">
        <v>3209</v>
      </c>
      <c r="J732" t="s">
        <v>3210</v>
      </c>
      <c r="L732">
        <v>1</v>
      </c>
      <c r="M732" t="b">
        <v>1</v>
      </c>
      <c r="N732" t="str">
        <v>Gemeinde Massing, M</v>
      </c>
      <c r="P732">
        <v>94351</v>
      </c>
      <c r="Q732" t="s">
        <v>1438</v>
      </c>
    </row>
    <row r="733" spans="1:17" x14ac:dyDescent="0.25">
      <c r="A733" t="s">
        <v>3211</v>
      </c>
      <c r="B733" t="s">
        <v>2311</v>
      </c>
      <c r="C733" t="s">
        <v>3093</v>
      </c>
      <c r="D733" t="s">
        <v>3211</v>
      </c>
      <c r="E733" t="s">
        <v>3212</v>
      </c>
      <c r="F733" t="s">
        <v>3213</v>
      </c>
      <c r="G733" s="47">
        <v>84361</v>
      </c>
      <c r="H733" t="s">
        <v>3214</v>
      </c>
      <c r="I733" t="s">
        <v>3215</v>
      </c>
      <c r="J733" t="s">
        <v>3216</v>
      </c>
      <c r="L733">
        <v>1</v>
      </c>
      <c r="M733" t="b">
        <v>1</v>
      </c>
      <c r="N733" t="str">
        <v>Gemeinde Bayerbach</v>
      </c>
      <c r="P733">
        <v>94333</v>
      </c>
      <c r="Q733" t="s">
        <v>9291</v>
      </c>
    </row>
    <row r="734" spans="1:17" x14ac:dyDescent="0.25">
      <c r="A734" t="s">
        <v>3217</v>
      </c>
      <c r="B734" t="s">
        <v>2311</v>
      </c>
      <c r="C734" t="s">
        <v>3093</v>
      </c>
      <c r="D734" t="s">
        <v>3217</v>
      </c>
      <c r="E734" t="s">
        <v>3212</v>
      </c>
      <c r="F734" t="s">
        <v>3213</v>
      </c>
      <c r="G734" s="47">
        <v>84361</v>
      </c>
      <c r="H734" t="s">
        <v>3214</v>
      </c>
      <c r="I734" t="s">
        <v>3218</v>
      </c>
      <c r="J734" t="s">
        <v>3219</v>
      </c>
      <c r="L734">
        <v>1</v>
      </c>
      <c r="M734" t="b">
        <v>1</v>
      </c>
      <c r="N734" t="str">
        <v>Gemeinde Bad Birnbach, M</v>
      </c>
      <c r="P734">
        <v>94353</v>
      </c>
      <c r="Q734" t="s">
        <v>3254</v>
      </c>
    </row>
    <row r="735" spans="1:17" x14ac:dyDescent="0.25">
      <c r="A735" t="s">
        <v>3220</v>
      </c>
      <c r="B735" t="s">
        <v>2311</v>
      </c>
      <c r="C735" t="s">
        <v>3093</v>
      </c>
      <c r="D735" t="s">
        <v>3220</v>
      </c>
      <c r="E735" t="s">
        <v>3221</v>
      </c>
      <c r="F735" t="s">
        <v>3222</v>
      </c>
      <c r="G735" s="47">
        <v>84367</v>
      </c>
      <c r="H735" t="s">
        <v>3223</v>
      </c>
      <c r="I735" t="s">
        <v>3224</v>
      </c>
      <c r="J735" t="s">
        <v>3225</v>
      </c>
      <c r="L735">
        <v>1</v>
      </c>
      <c r="M735" t="b">
        <v>1</v>
      </c>
      <c r="N735" t="str">
        <v>Gemeinde Reut</v>
      </c>
      <c r="P735">
        <v>94354</v>
      </c>
      <c r="Q735" t="s">
        <v>9292</v>
      </c>
    </row>
    <row r="736" spans="1:17" x14ac:dyDescent="0.25">
      <c r="A736" t="s">
        <v>3226</v>
      </c>
      <c r="B736" t="s">
        <v>2311</v>
      </c>
      <c r="C736" t="s">
        <v>3093</v>
      </c>
      <c r="D736" t="s">
        <v>3226</v>
      </c>
      <c r="E736" t="s">
        <v>3221</v>
      </c>
      <c r="F736" t="s">
        <v>3222</v>
      </c>
      <c r="G736" s="47">
        <v>84367</v>
      </c>
      <c r="H736" t="s">
        <v>3223</v>
      </c>
      <c r="I736" t="s">
        <v>3227</v>
      </c>
      <c r="J736" t="s">
        <v>3228</v>
      </c>
      <c r="L736">
        <v>1</v>
      </c>
      <c r="M736" t="b">
        <v>1</v>
      </c>
      <c r="N736" t="str">
        <v>Gemeinde Tann, M</v>
      </c>
      <c r="P736">
        <v>94336</v>
      </c>
      <c r="Q736" t="s">
        <v>3337</v>
      </c>
    </row>
    <row r="737" spans="1:17" x14ac:dyDescent="0.25">
      <c r="A737" t="s">
        <v>3229</v>
      </c>
      <c r="B737" t="s">
        <v>2311</v>
      </c>
      <c r="C737" t="s">
        <v>3093</v>
      </c>
      <c r="D737" t="s">
        <v>3229</v>
      </c>
      <c r="E737" t="s">
        <v>3231</v>
      </c>
      <c r="F737" t="s">
        <v>3232</v>
      </c>
      <c r="G737" s="47">
        <v>94140</v>
      </c>
      <c r="H737" t="s">
        <v>3230</v>
      </c>
      <c r="I737" t="s">
        <v>3233</v>
      </c>
      <c r="J737" t="s">
        <v>3234</v>
      </c>
      <c r="L737">
        <v>1</v>
      </c>
      <c r="M737" t="b">
        <v>1</v>
      </c>
      <c r="N737" t="str">
        <v>Gemeinde Ering</v>
      </c>
      <c r="P737">
        <v>94342</v>
      </c>
      <c r="Q737" t="s">
        <v>9293</v>
      </c>
    </row>
    <row r="738" spans="1:17" x14ac:dyDescent="0.25">
      <c r="A738" t="s">
        <v>3235</v>
      </c>
      <c r="B738" t="s">
        <v>2311</v>
      </c>
      <c r="C738" t="s">
        <v>3093</v>
      </c>
      <c r="D738" t="s">
        <v>3235</v>
      </c>
      <c r="E738" t="s">
        <v>3231</v>
      </c>
      <c r="F738" t="s">
        <v>3232</v>
      </c>
      <c r="G738" s="47">
        <v>94140</v>
      </c>
      <c r="H738" t="s">
        <v>3230</v>
      </c>
      <c r="I738" t="s">
        <v>3237</v>
      </c>
      <c r="J738" t="s">
        <v>3238</v>
      </c>
      <c r="L738">
        <v>1</v>
      </c>
      <c r="M738" t="b">
        <v>1</v>
      </c>
      <c r="N738" t="str">
        <v>Gemeinde Stubenberg</v>
      </c>
      <c r="P738">
        <v>94356</v>
      </c>
      <c r="Q738" t="s">
        <v>3258</v>
      </c>
    </row>
    <row r="739" spans="1:17" x14ac:dyDescent="0.25">
      <c r="A739" t="s">
        <v>3235</v>
      </c>
      <c r="B739" t="s">
        <v>2311</v>
      </c>
      <c r="C739" t="s">
        <v>3093</v>
      </c>
      <c r="D739" t="s">
        <v>3235</v>
      </c>
      <c r="E739" t="s">
        <v>3235</v>
      </c>
      <c r="F739" t="s">
        <v>3239</v>
      </c>
      <c r="G739" s="47">
        <v>94166</v>
      </c>
      <c r="H739" t="s">
        <v>3236</v>
      </c>
      <c r="I739" t="s">
        <v>3237</v>
      </c>
      <c r="J739" t="s">
        <v>3238</v>
      </c>
      <c r="L739">
        <v>1</v>
      </c>
      <c r="M739" t="b">
        <v>1</v>
      </c>
      <c r="N739" t="str">
        <v>Gemeinde Stubenberg</v>
      </c>
      <c r="P739">
        <v>94357</v>
      </c>
      <c r="Q739" t="s">
        <v>3263</v>
      </c>
    </row>
    <row r="740" spans="1:17" x14ac:dyDescent="0.25">
      <c r="A740" t="s">
        <v>3241</v>
      </c>
      <c r="B740" t="s">
        <v>2311</v>
      </c>
      <c r="C740" t="s">
        <v>3240</v>
      </c>
      <c r="D740" t="s">
        <v>3241</v>
      </c>
      <c r="E740" t="s">
        <v>3241</v>
      </c>
      <c r="F740" t="s">
        <v>3242</v>
      </c>
      <c r="G740" s="47">
        <v>94327</v>
      </c>
      <c r="H740" t="s">
        <v>3243</v>
      </c>
      <c r="I740" t="s">
        <v>3244</v>
      </c>
      <c r="J740" t="s">
        <v>3245</v>
      </c>
      <c r="L740">
        <v>1</v>
      </c>
      <c r="M740" t="b">
        <v>1</v>
      </c>
      <c r="N740" t="str">
        <v>Stadt Bogen</v>
      </c>
      <c r="P740">
        <v>84082</v>
      </c>
      <c r="Q740" t="s">
        <v>3267</v>
      </c>
    </row>
    <row r="741" spans="1:17" x14ac:dyDescent="0.25">
      <c r="A741" t="s">
        <v>1437</v>
      </c>
      <c r="B741" t="s">
        <v>2311</v>
      </c>
      <c r="C741" t="s">
        <v>3240</v>
      </c>
      <c r="D741" t="s">
        <v>1437</v>
      </c>
      <c r="E741" t="s">
        <v>1437</v>
      </c>
      <c r="F741" t="s">
        <v>960</v>
      </c>
      <c r="G741" s="47">
        <v>94351</v>
      </c>
      <c r="H741" t="s">
        <v>1438</v>
      </c>
      <c r="I741" t="s">
        <v>3246</v>
      </c>
      <c r="J741" t="s">
        <v>3247</v>
      </c>
      <c r="L741">
        <v>1</v>
      </c>
      <c r="M741" t="b">
        <v>1</v>
      </c>
      <c r="N741" t="str">
        <v>Gemeinde Feldkirchen</v>
      </c>
      <c r="P741">
        <v>94339</v>
      </c>
      <c r="Q741" t="s">
        <v>3271</v>
      </c>
    </row>
    <row r="742" spans="1:17" x14ac:dyDescent="0.25">
      <c r="A742" t="s">
        <v>3248</v>
      </c>
      <c r="B742" t="s">
        <v>2311</v>
      </c>
      <c r="C742" t="s">
        <v>3240</v>
      </c>
      <c r="D742" t="s">
        <v>3248</v>
      </c>
      <c r="E742" t="s">
        <v>3248</v>
      </c>
      <c r="F742" t="s">
        <v>3249</v>
      </c>
      <c r="G742" s="47">
        <v>94333</v>
      </c>
      <c r="H742" t="s">
        <v>3250</v>
      </c>
      <c r="I742" t="s">
        <v>3251</v>
      </c>
      <c r="J742" t="s">
        <v>3252</v>
      </c>
      <c r="L742">
        <v>1</v>
      </c>
      <c r="M742" t="b">
        <v>1</v>
      </c>
      <c r="N742" t="str">
        <v>Stadt Geiselhöring</v>
      </c>
      <c r="P742">
        <v>94359</v>
      </c>
      <c r="Q742" t="s">
        <v>9294</v>
      </c>
    </row>
    <row r="743" spans="1:17" x14ac:dyDescent="0.25">
      <c r="A743" t="s">
        <v>3253</v>
      </c>
      <c r="B743" t="s">
        <v>2311</v>
      </c>
      <c r="C743" t="s">
        <v>3240</v>
      </c>
      <c r="D743" t="s">
        <v>3253</v>
      </c>
      <c r="E743" t="s">
        <v>3253</v>
      </c>
      <c r="F743" t="s">
        <v>418</v>
      </c>
      <c r="G743" s="47">
        <v>94353</v>
      </c>
      <c r="H743" t="s">
        <v>3254</v>
      </c>
      <c r="I743" t="s">
        <v>3255</v>
      </c>
      <c r="J743" t="s">
        <v>3256</v>
      </c>
      <c r="L743">
        <v>1</v>
      </c>
      <c r="M743" t="b">
        <v>1</v>
      </c>
      <c r="N743" t="str">
        <v>Gemeinde Haibach</v>
      </c>
      <c r="P743">
        <v>84066</v>
      </c>
      <c r="Q743" t="s">
        <v>9295</v>
      </c>
    </row>
    <row r="744" spans="1:17" x14ac:dyDescent="0.25">
      <c r="A744" t="s">
        <v>3257</v>
      </c>
      <c r="B744" t="s">
        <v>2311</v>
      </c>
      <c r="C744" t="s">
        <v>3240</v>
      </c>
      <c r="D744" t="s">
        <v>3257</v>
      </c>
      <c r="E744" t="s">
        <v>3257</v>
      </c>
      <c r="F744" t="s">
        <v>3259</v>
      </c>
      <c r="G744" s="47">
        <v>94356</v>
      </c>
      <c r="H744" t="s">
        <v>3258</v>
      </c>
      <c r="I744" t="s">
        <v>3260</v>
      </c>
      <c r="J744" t="s">
        <v>3261</v>
      </c>
      <c r="L744">
        <v>1</v>
      </c>
      <c r="M744" t="b">
        <v>1</v>
      </c>
      <c r="N744" t="str">
        <v>Gemeinde Kirchroth</v>
      </c>
      <c r="P744">
        <v>94553</v>
      </c>
      <c r="Q744" t="s">
        <v>9296</v>
      </c>
    </row>
    <row r="745" spans="1:17" x14ac:dyDescent="0.25">
      <c r="A745" t="s">
        <v>3262</v>
      </c>
      <c r="B745" t="s">
        <v>2311</v>
      </c>
      <c r="C745" t="s">
        <v>3240</v>
      </c>
      <c r="D745" t="s">
        <v>3262</v>
      </c>
      <c r="E745" t="s">
        <v>3262</v>
      </c>
      <c r="F745" t="s">
        <v>180</v>
      </c>
      <c r="G745" s="47">
        <v>94357</v>
      </c>
      <c r="H745" t="s">
        <v>3263</v>
      </c>
      <c r="I745" t="s">
        <v>3264</v>
      </c>
      <c r="J745" t="s">
        <v>3265</v>
      </c>
      <c r="L745">
        <v>1</v>
      </c>
      <c r="M745" t="b">
        <v>1</v>
      </c>
      <c r="N745" t="str">
        <v>Gemeinde Konzell</v>
      </c>
      <c r="P745">
        <v>94360</v>
      </c>
      <c r="Q745" t="s">
        <v>9297</v>
      </c>
    </row>
    <row r="746" spans="1:17" x14ac:dyDescent="0.25">
      <c r="A746" t="s">
        <v>3266</v>
      </c>
      <c r="B746" t="s">
        <v>2311</v>
      </c>
      <c r="C746" t="s">
        <v>3240</v>
      </c>
      <c r="D746" t="s">
        <v>3266</v>
      </c>
      <c r="E746" t="s">
        <v>3266</v>
      </c>
      <c r="F746" t="s">
        <v>2587</v>
      </c>
      <c r="G746" s="47">
        <v>84080</v>
      </c>
      <c r="H746" t="s">
        <v>3267</v>
      </c>
      <c r="I746" t="s">
        <v>3268</v>
      </c>
      <c r="J746" t="s">
        <v>3269</v>
      </c>
      <c r="L746">
        <v>1</v>
      </c>
      <c r="M746" t="b">
        <v>1</v>
      </c>
      <c r="N746" t="str">
        <v>Gemeinde Laberweinting</v>
      </c>
      <c r="P746">
        <v>94362</v>
      </c>
      <c r="Q746" t="s">
        <v>9298</v>
      </c>
    </row>
    <row r="747" spans="1:17" x14ac:dyDescent="0.25">
      <c r="A747" t="s">
        <v>3270</v>
      </c>
      <c r="B747" t="s">
        <v>2311</v>
      </c>
      <c r="C747" t="s">
        <v>3240</v>
      </c>
      <c r="D747" t="s">
        <v>3270</v>
      </c>
      <c r="E747" t="s">
        <v>3270</v>
      </c>
      <c r="F747" t="s">
        <v>3272</v>
      </c>
      <c r="G747" s="47">
        <v>94339</v>
      </c>
      <c r="H747" t="s">
        <v>3271</v>
      </c>
      <c r="I747" t="s">
        <v>3273</v>
      </c>
      <c r="J747" t="s">
        <v>3274</v>
      </c>
      <c r="L747">
        <v>1</v>
      </c>
      <c r="M747" t="b">
        <v>1</v>
      </c>
      <c r="N747" t="str">
        <v>Gemeinde Leiblfing</v>
      </c>
      <c r="P747">
        <v>94559</v>
      </c>
      <c r="Q747" t="s">
        <v>9299</v>
      </c>
    </row>
    <row r="748" spans="1:17" x14ac:dyDescent="0.25">
      <c r="A748" t="s">
        <v>3275</v>
      </c>
      <c r="B748" t="s">
        <v>2311</v>
      </c>
      <c r="C748" t="s">
        <v>3240</v>
      </c>
      <c r="D748" t="s">
        <v>3275</v>
      </c>
      <c r="E748" t="s">
        <v>3275</v>
      </c>
      <c r="F748" t="s">
        <v>3276</v>
      </c>
      <c r="G748" s="47">
        <v>84066</v>
      </c>
      <c r="H748" t="s">
        <v>3277</v>
      </c>
      <c r="I748" t="s">
        <v>3278</v>
      </c>
      <c r="J748" t="s">
        <v>3279</v>
      </c>
      <c r="L748">
        <v>1</v>
      </c>
      <c r="M748" t="b">
        <v>1</v>
      </c>
      <c r="N748" t="str">
        <v>Markt Mallersdorf-Pfaffenberg</v>
      </c>
      <c r="P748">
        <v>94363</v>
      </c>
      <c r="Q748" t="s">
        <v>3281</v>
      </c>
    </row>
    <row r="749" spans="1:17" x14ac:dyDescent="0.25">
      <c r="A749" t="s">
        <v>3280</v>
      </c>
      <c r="B749" t="s">
        <v>2311</v>
      </c>
      <c r="C749" t="s">
        <v>3240</v>
      </c>
      <c r="D749" t="s">
        <v>3280</v>
      </c>
      <c r="E749" t="s">
        <v>3280</v>
      </c>
      <c r="F749" t="s">
        <v>3282</v>
      </c>
      <c r="G749" s="47">
        <v>94363</v>
      </c>
      <c r="H749" t="s">
        <v>3281</v>
      </c>
      <c r="I749" t="s">
        <v>3283</v>
      </c>
      <c r="J749" t="s">
        <v>3284</v>
      </c>
      <c r="L749">
        <v>1</v>
      </c>
      <c r="M749" t="b">
        <v>1</v>
      </c>
      <c r="N749" t="str">
        <v>Gemeinde Oberschneiding</v>
      </c>
      <c r="P749">
        <v>94365</v>
      </c>
      <c r="Q749" t="s">
        <v>3286</v>
      </c>
    </row>
    <row r="750" spans="1:17" x14ac:dyDescent="0.25">
      <c r="A750" t="s">
        <v>3285</v>
      </c>
      <c r="B750" t="s">
        <v>2311</v>
      </c>
      <c r="C750" t="s">
        <v>3240</v>
      </c>
      <c r="D750" t="s">
        <v>3285</v>
      </c>
      <c r="E750" t="s">
        <v>3285</v>
      </c>
      <c r="F750" t="s">
        <v>3287</v>
      </c>
      <c r="G750" s="47">
        <v>94365</v>
      </c>
      <c r="H750" t="s">
        <v>3286</v>
      </c>
      <c r="I750" t="s">
        <v>3288</v>
      </c>
      <c r="J750" t="s">
        <v>3289</v>
      </c>
      <c r="L750">
        <v>1</v>
      </c>
      <c r="M750" t="b">
        <v>1</v>
      </c>
      <c r="N750" t="str">
        <v>Gemeinde Parkstetten</v>
      </c>
      <c r="P750">
        <v>94374</v>
      </c>
      <c r="Q750" t="s">
        <v>9300</v>
      </c>
    </row>
    <row r="751" spans="1:17" x14ac:dyDescent="0.25">
      <c r="A751" t="s">
        <v>3290</v>
      </c>
      <c r="B751" t="s">
        <v>2311</v>
      </c>
      <c r="C751" t="s">
        <v>3240</v>
      </c>
      <c r="D751" t="s">
        <v>3290</v>
      </c>
      <c r="E751" t="s">
        <v>3290</v>
      </c>
      <c r="F751" t="s">
        <v>2050</v>
      </c>
      <c r="G751" s="47">
        <v>94371</v>
      </c>
      <c r="H751" t="s">
        <v>3291</v>
      </c>
      <c r="I751" t="s">
        <v>3292</v>
      </c>
      <c r="J751" t="s">
        <v>3293</v>
      </c>
      <c r="L751">
        <v>1</v>
      </c>
      <c r="M751" t="b">
        <v>1</v>
      </c>
      <c r="N751" t="str">
        <v>Gemeinde Rattenberg</v>
      </c>
      <c r="P751">
        <v>94368</v>
      </c>
      <c r="Q751" t="s">
        <v>9301</v>
      </c>
    </row>
    <row r="752" spans="1:17" x14ac:dyDescent="0.25">
      <c r="A752" t="s">
        <v>3294</v>
      </c>
      <c r="B752" t="s">
        <v>2311</v>
      </c>
      <c r="C752" t="s">
        <v>3240</v>
      </c>
      <c r="D752" t="s">
        <v>3294</v>
      </c>
      <c r="E752" t="s">
        <v>3294</v>
      </c>
      <c r="F752" t="s">
        <v>3296</v>
      </c>
      <c r="G752" s="47">
        <v>94379</v>
      </c>
      <c r="H752" t="s">
        <v>3295</v>
      </c>
      <c r="I752" t="s">
        <v>3297</v>
      </c>
      <c r="J752" t="s">
        <v>3298</v>
      </c>
      <c r="L752">
        <v>1</v>
      </c>
      <c r="M752" t="b">
        <v>1</v>
      </c>
      <c r="N752" t="str">
        <v>Gemeinde Sankt Englmar</v>
      </c>
      <c r="P752">
        <v>94369</v>
      </c>
      <c r="Q752" t="s">
        <v>3350</v>
      </c>
    </row>
    <row r="753" spans="1:17" x14ac:dyDescent="0.25">
      <c r="A753" t="s">
        <v>3299</v>
      </c>
      <c r="B753" t="s">
        <v>2311</v>
      </c>
      <c r="C753" t="s">
        <v>3240</v>
      </c>
      <c r="D753" t="s">
        <v>3299</v>
      </c>
      <c r="E753" t="s">
        <v>3299</v>
      </c>
      <c r="F753" t="s">
        <v>3301</v>
      </c>
      <c r="G753" s="47">
        <v>94377</v>
      </c>
      <c r="H753" t="s">
        <v>3300</v>
      </c>
      <c r="I753" t="s">
        <v>3302</v>
      </c>
      <c r="J753" t="s">
        <v>3303</v>
      </c>
      <c r="L753">
        <v>1</v>
      </c>
      <c r="M753" t="b">
        <v>1</v>
      </c>
      <c r="N753" t="str">
        <v>Gemeinde Steinach</v>
      </c>
      <c r="P753">
        <v>94371</v>
      </c>
      <c r="Q753" t="s">
        <v>3291</v>
      </c>
    </row>
    <row r="754" spans="1:17" x14ac:dyDescent="0.25">
      <c r="A754" t="s">
        <v>3304</v>
      </c>
      <c r="B754" t="s">
        <v>2311</v>
      </c>
      <c r="C754" t="s">
        <v>3240</v>
      </c>
      <c r="D754" t="s">
        <v>3304</v>
      </c>
      <c r="E754" t="s">
        <v>3304</v>
      </c>
      <c r="F754" t="s">
        <v>3306</v>
      </c>
      <c r="G754" s="47">
        <v>94344</v>
      </c>
      <c r="H754" t="s">
        <v>3305</v>
      </c>
      <c r="I754" t="s">
        <v>3307</v>
      </c>
      <c r="J754" t="s">
        <v>3308</v>
      </c>
      <c r="L754">
        <v>1</v>
      </c>
      <c r="M754" t="b">
        <v>1</v>
      </c>
      <c r="N754" t="str">
        <v>Gemeinde Wiesenfelden</v>
      </c>
      <c r="P754">
        <v>94372</v>
      </c>
      <c r="Q754" t="s">
        <v>9302</v>
      </c>
    </row>
    <row r="755" spans="1:17" x14ac:dyDescent="0.25">
      <c r="A755" t="s">
        <v>3309</v>
      </c>
      <c r="B755" t="s">
        <v>2311</v>
      </c>
      <c r="C755" t="s">
        <v>3240</v>
      </c>
      <c r="D755" t="s">
        <v>3309</v>
      </c>
      <c r="E755" t="s">
        <v>3310</v>
      </c>
      <c r="F755" t="s">
        <v>3311</v>
      </c>
      <c r="G755" s="47">
        <v>94375</v>
      </c>
      <c r="H755" t="s">
        <v>3312</v>
      </c>
      <c r="I755" t="s">
        <v>3313</v>
      </c>
      <c r="J755" t="s">
        <v>3314</v>
      </c>
      <c r="L755">
        <v>1</v>
      </c>
      <c r="M755" t="b">
        <v>1</v>
      </c>
      <c r="N755" t="str">
        <v>Gemeinde Loitzendorf</v>
      </c>
      <c r="P755">
        <v>94330</v>
      </c>
      <c r="Q755" t="s">
        <v>9303</v>
      </c>
    </row>
    <row r="756" spans="1:17" x14ac:dyDescent="0.25">
      <c r="A756" t="s">
        <v>3315</v>
      </c>
      <c r="B756" t="s">
        <v>2311</v>
      </c>
      <c r="C756" t="s">
        <v>3240</v>
      </c>
      <c r="D756" t="s">
        <v>3315</v>
      </c>
      <c r="E756" t="s">
        <v>3310</v>
      </c>
      <c r="F756" t="s">
        <v>3311</v>
      </c>
      <c r="G756" s="47">
        <v>94375</v>
      </c>
      <c r="H756" t="s">
        <v>3312</v>
      </c>
      <c r="I756" t="s">
        <v>3316</v>
      </c>
      <c r="J756" t="s">
        <v>3317</v>
      </c>
      <c r="L756">
        <v>1</v>
      </c>
      <c r="M756" t="b">
        <v>1</v>
      </c>
      <c r="N756" t="str">
        <v>Gemeinde Rattiszell</v>
      </c>
      <c r="P756">
        <v>94379</v>
      </c>
      <c r="Q756" t="s">
        <v>3295</v>
      </c>
    </row>
    <row r="757" spans="1:17" x14ac:dyDescent="0.25">
      <c r="A757" t="s">
        <v>3318</v>
      </c>
      <c r="B757" t="s">
        <v>2311</v>
      </c>
      <c r="C757" t="s">
        <v>3240</v>
      </c>
      <c r="D757" t="s">
        <v>3318</v>
      </c>
      <c r="E757" t="s">
        <v>3310</v>
      </c>
      <c r="F757" t="s">
        <v>3311</v>
      </c>
      <c r="G757" s="47">
        <v>94375</v>
      </c>
      <c r="H757" t="s">
        <v>3312</v>
      </c>
      <c r="I757" t="s">
        <v>3319</v>
      </c>
      <c r="J757" t="s">
        <v>3320</v>
      </c>
      <c r="L757">
        <v>1</v>
      </c>
      <c r="M757" t="b">
        <v>1</v>
      </c>
      <c r="N757" t="str">
        <v>Gemeinde Stallwang</v>
      </c>
      <c r="P757">
        <v>94374</v>
      </c>
      <c r="Q757" t="s">
        <v>9304</v>
      </c>
    </row>
    <row r="758" spans="1:17" x14ac:dyDescent="0.25">
      <c r="A758" t="s">
        <v>3321</v>
      </c>
      <c r="B758" t="s">
        <v>2311</v>
      </c>
      <c r="C758" t="s">
        <v>3240</v>
      </c>
      <c r="D758" t="s">
        <v>3321</v>
      </c>
      <c r="E758" t="s">
        <v>3322</v>
      </c>
      <c r="F758" t="s">
        <v>3323</v>
      </c>
      <c r="G758" s="47">
        <v>94360</v>
      </c>
      <c r="H758" t="s">
        <v>3324</v>
      </c>
      <c r="I758" t="s">
        <v>3325</v>
      </c>
      <c r="J758" t="s">
        <v>3326</v>
      </c>
      <c r="L758">
        <v>1</v>
      </c>
      <c r="M758" t="b">
        <v>1</v>
      </c>
      <c r="N758" t="str">
        <v>Gemeinde Ascha</v>
      </c>
      <c r="P758">
        <v>94375</v>
      </c>
      <c r="Q758" t="s">
        <v>3312</v>
      </c>
    </row>
    <row r="759" spans="1:17" x14ac:dyDescent="0.25">
      <c r="A759" t="s">
        <v>3327</v>
      </c>
      <c r="B759" t="s">
        <v>2311</v>
      </c>
      <c r="C759" t="s">
        <v>3240</v>
      </c>
      <c r="D759" t="s">
        <v>3327</v>
      </c>
      <c r="E759" t="s">
        <v>3322</v>
      </c>
      <c r="F759" t="s">
        <v>3323</v>
      </c>
      <c r="G759" s="47">
        <v>94360</v>
      </c>
      <c r="H759" t="s">
        <v>3324</v>
      </c>
      <c r="I759" t="s">
        <v>3328</v>
      </c>
      <c r="J759" t="s">
        <v>3329</v>
      </c>
      <c r="L759">
        <v>1</v>
      </c>
      <c r="M759" t="b">
        <v>1</v>
      </c>
      <c r="N759" t="str">
        <v>Gemeinde Falkenfels</v>
      </c>
      <c r="P759">
        <v>94377</v>
      </c>
      <c r="Q759" t="s">
        <v>3300</v>
      </c>
    </row>
    <row r="760" spans="1:17" x14ac:dyDescent="0.25">
      <c r="A760" t="s">
        <v>3330</v>
      </c>
      <c r="B760" t="s">
        <v>2311</v>
      </c>
      <c r="C760" t="s">
        <v>3240</v>
      </c>
      <c r="D760" t="s">
        <v>3330</v>
      </c>
      <c r="E760" t="s">
        <v>3322</v>
      </c>
      <c r="F760" t="s">
        <v>3323</v>
      </c>
      <c r="G760" s="47">
        <v>94360</v>
      </c>
      <c r="H760" t="s">
        <v>3324</v>
      </c>
      <c r="I760" t="s">
        <v>3331</v>
      </c>
      <c r="J760" t="s">
        <v>3332</v>
      </c>
      <c r="L760">
        <v>1</v>
      </c>
      <c r="M760" t="b">
        <v>1</v>
      </c>
      <c r="N760" t="str">
        <v>Gemeinde Haselbach</v>
      </c>
      <c r="P760">
        <v>94342</v>
      </c>
      <c r="Q760" t="s">
        <v>3389</v>
      </c>
    </row>
    <row r="761" spans="1:17" x14ac:dyDescent="0.25">
      <c r="A761" t="s">
        <v>3333</v>
      </c>
      <c r="B761" t="s">
        <v>2311</v>
      </c>
      <c r="C761" t="s">
        <v>3240</v>
      </c>
      <c r="D761" t="s">
        <v>3333</v>
      </c>
      <c r="E761" t="s">
        <v>3322</v>
      </c>
      <c r="F761" t="s">
        <v>3323</v>
      </c>
      <c r="G761" s="47">
        <v>94360</v>
      </c>
      <c r="H761" t="s">
        <v>3324</v>
      </c>
      <c r="I761" t="s">
        <v>3334</v>
      </c>
      <c r="J761" t="s">
        <v>3335</v>
      </c>
      <c r="L761">
        <v>1</v>
      </c>
      <c r="M761" t="b">
        <v>1</v>
      </c>
      <c r="N761" t="str">
        <v>Gemeinde Mitterfels, M</v>
      </c>
      <c r="P761">
        <v>94344</v>
      </c>
      <c r="Q761" t="s">
        <v>3305</v>
      </c>
    </row>
    <row r="762" spans="1:17" x14ac:dyDescent="0.25">
      <c r="A762" t="s">
        <v>3336</v>
      </c>
      <c r="B762" t="s">
        <v>2311</v>
      </c>
      <c r="C762" t="s">
        <v>3240</v>
      </c>
      <c r="D762" t="s">
        <v>3336</v>
      </c>
      <c r="E762" t="s">
        <v>3338</v>
      </c>
      <c r="F762" t="s">
        <v>3339</v>
      </c>
      <c r="G762" s="47">
        <v>94336</v>
      </c>
      <c r="H762" t="s">
        <v>3337</v>
      </c>
      <c r="I762" t="s">
        <v>3340</v>
      </c>
      <c r="J762" t="s">
        <v>3341</v>
      </c>
      <c r="L762">
        <v>1</v>
      </c>
      <c r="M762" t="b">
        <v>1</v>
      </c>
      <c r="N762" t="str">
        <v>Gemeinde Hunderdorf</v>
      </c>
      <c r="P762">
        <v>94336</v>
      </c>
      <c r="Q762" t="s">
        <v>9305</v>
      </c>
    </row>
    <row r="763" spans="1:17" x14ac:dyDescent="0.25">
      <c r="A763" t="s">
        <v>3342</v>
      </c>
      <c r="B763" t="s">
        <v>2311</v>
      </c>
      <c r="C763" t="s">
        <v>3240</v>
      </c>
      <c r="D763" t="s">
        <v>3342</v>
      </c>
      <c r="E763" t="s">
        <v>3338</v>
      </c>
      <c r="F763" t="s">
        <v>3339</v>
      </c>
      <c r="G763" s="47">
        <v>94336</v>
      </c>
      <c r="H763" t="s">
        <v>3337</v>
      </c>
      <c r="I763" t="s">
        <v>3343</v>
      </c>
      <c r="J763" t="s">
        <v>3344</v>
      </c>
      <c r="L763">
        <v>1</v>
      </c>
      <c r="M763" t="b">
        <v>1</v>
      </c>
      <c r="N763" t="str">
        <v>Gemeinde Neukirchen</v>
      </c>
      <c r="P763">
        <v>92224</v>
      </c>
      <c r="Q763" t="s">
        <v>3464</v>
      </c>
    </row>
    <row r="764" spans="1:17" x14ac:dyDescent="0.25">
      <c r="A764" t="s">
        <v>3345</v>
      </c>
      <c r="B764" t="s">
        <v>2311</v>
      </c>
      <c r="C764" t="s">
        <v>3240</v>
      </c>
      <c r="D764" t="s">
        <v>3345</v>
      </c>
      <c r="E764" t="s">
        <v>3338</v>
      </c>
      <c r="F764" t="s">
        <v>3339</v>
      </c>
      <c r="G764" s="47">
        <v>94336</v>
      </c>
      <c r="H764" t="s">
        <v>3337</v>
      </c>
      <c r="I764" t="s">
        <v>3346</v>
      </c>
      <c r="J764" t="s">
        <v>3347</v>
      </c>
      <c r="L764">
        <v>1</v>
      </c>
      <c r="M764" t="b">
        <v>1</v>
      </c>
      <c r="N764" t="str">
        <v>Gemeinde Windberg</v>
      </c>
      <c r="P764">
        <v>92260</v>
      </c>
      <c r="Q764" t="s">
        <v>3480</v>
      </c>
    </row>
    <row r="765" spans="1:17" x14ac:dyDescent="0.25">
      <c r="A765" t="s">
        <v>3348</v>
      </c>
      <c r="B765" t="s">
        <v>2311</v>
      </c>
      <c r="C765" t="s">
        <v>3240</v>
      </c>
      <c r="D765" t="s">
        <v>3348</v>
      </c>
      <c r="E765" t="s">
        <v>3349</v>
      </c>
      <c r="F765" t="s">
        <v>445</v>
      </c>
      <c r="G765" s="47">
        <v>94369</v>
      </c>
      <c r="H765" t="s">
        <v>3350</v>
      </c>
      <c r="I765" t="s">
        <v>3351</v>
      </c>
      <c r="J765" t="s">
        <v>3352</v>
      </c>
      <c r="L765">
        <v>1</v>
      </c>
      <c r="M765" t="b">
        <v>1</v>
      </c>
      <c r="N765" t="str">
        <v>Gemeinde Aholfing</v>
      </c>
      <c r="P765">
        <v>91275</v>
      </c>
      <c r="Q765" t="s">
        <v>9306</v>
      </c>
    </row>
    <row r="766" spans="1:17" x14ac:dyDescent="0.25">
      <c r="A766" t="s">
        <v>3353</v>
      </c>
      <c r="B766" t="s">
        <v>2311</v>
      </c>
      <c r="C766" t="s">
        <v>3240</v>
      </c>
      <c r="D766" t="s">
        <v>3353</v>
      </c>
      <c r="E766" t="s">
        <v>3349</v>
      </c>
      <c r="F766" t="s">
        <v>445</v>
      </c>
      <c r="G766" s="47">
        <v>94369</v>
      </c>
      <c r="H766" t="s">
        <v>3350</v>
      </c>
      <c r="I766" t="s">
        <v>3354</v>
      </c>
      <c r="J766" t="s">
        <v>3355</v>
      </c>
      <c r="L766">
        <v>1</v>
      </c>
      <c r="M766" t="b">
        <v>1</v>
      </c>
      <c r="N766" t="str">
        <v>Gemeinde Atting</v>
      </c>
      <c r="P766">
        <v>92262</v>
      </c>
      <c r="Q766" t="s">
        <v>9307</v>
      </c>
    </row>
    <row r="767" spans="1:17" x14ac:dyDescent="0.25">
      <c r="A767" t="s">
        <v>3356</v>
      </c>
      <c r="B767" t="s">
        <v>2311</v>
      </c>
      <c r="C767" t="s">
        <v>3240</v>
      </c>
      <c r="D767" t="s">
        <v>3356</v>
      </c>
      <c r="E767" t="s">
        <v>3349</v>
      </c>
      <c r="F767" t="s">
        <v>445</v>
      </c>
      <c r="G767" s="47">
        <v>94369</v>
      </c>
      <c r="H767" t="s">
        <v>3350</v>
      </c>
      <c r="I767" t="s">
        <v>3357</v>
      </c>
      <c r="J767" t="s">
        <v>3358</v>
      </c>
      <c r="L767">
        <v>1</v>
      </c>
      <c r="M767" t="b">
        <v>1</v>
      </c>
      <c r="N767" t="str">
        <v>Gemeinde Perkam</v>
      </c>
      <c r="P767">
        <v>92263</v>
      </c>
      <c r="Q767" t="s">
        <v>3490</v>
      </c>
    </row>
    <row r="768" spans="1:17" x14ac:dyDescent="0.25">
      <c r="A768" t="s">
        <v>3359</v>
      </c>
      <c r="B768" t="s">
        <v>2311</v>
      </c>
      <c r="C768" t="s">
        <v>3240</v>
      </c>
      <c r="D768" t="s">
        <v>3359</v>
      </c>
      <c r="E768" t="s">
        <v>3349</v>
      </c>
      <c r="F768" t="s">
        <v>445</v>
      </c>
      <c r="G768" s="47">
        <v>94369</v>
      </c>
      <c r="H768" t="s">
        <v>3350</v>
      </c>
      <c r="I768" t="s">
        <v>3360</v>
      </c>
      <c r="J768" t="s">
        <v>3361</v>
      </c>
      <c r="L768">
        <v>1</v>
      </c>
      <c r="M768" t="b">
        <v>1</v>
      </c>
      <c r="N768" t="str">
        <v>Gemeinde Rain</v>
      </c>
      <c r="P768">
        <v>92265</v>
      </c>
      <c r="Q768" t="s">
        <v>3495</v>
      </c>
    </row>
    <row r="769" spans="1:17" x14ac:dyDescent="0.25">
      <c r="A769" t="s">
        <v>3362</v>
      </c>
      <c r="B769" t="s">
        <v>2311</v>
      </c>
      <c r="C769" t="s">
        <v>3240</v>
      </c>
      <c r="D769" t="s">
        <v>3362</v>
      </c>
      <c r="E769" t="s">
        <v>3363</v>
      </c>
      <c r="F769" t="s">
        <v>127</v>
      </c>
      <c r="G769" s="47">
        <v>94374</v>
      </c>
      <c r="H769" t="s">
        <v>3364</v>
      </c>
      <c r="I769" t="s">
        <v>3365</v>
      </c>
      <c r="J769" t="s">
        <v>3366</v>
      </c>
      <c r="L769">
        <v>1</v>
      </c>
      <c r="M769" t="b">
        <v>1</v>
      </c>
      <c r="N769" t="str">
        <v>Gemeinde Mariaposching</v>
      </c>
      <c r="P769">
        <v>92266</v>
      </c>
      <c r="Q769" t="s">
        <v>3500</v>
      </c>
    </row>
    <row r="770" spans="1:17" x14ac:dyDescent="0.25">
      <c r="A770" t="s">
        <v>3367</v>
      </c>
      <c r="B770" t="s">
        <v>2311</v>
      </c>
      <c r="C770" t="s">
        <v>3240</v>
      </c>
      <c r="D770" t="s">
        <v>3367</v>
      </c>
      <c r="E770" t="s">
        <v>3363</v>
      </c>
      <c r="F770" t="s">
        <v>127</v>
      </c>
      <c r="G770" s="47">
        <v>94374</v>
      </c>
      <c r="H770" t="s">
        <v>3364</v>
      </c>
      <c r="I770" t="s">
        <v>3368</v>
      </c>
      <c r="J770" t="s">
        <v>3369</v>
      </c>
      <c r="L770">
        <v>1</v>
      </c>
      <c r="M770" t="b">
        <v>1</v>
      </c>
      <c r="N770" t="str">
        <v>Gemeinde Niederwinkling</v>
      </c>
      <c r="P770">
        <v>92271</v>
      </c>
      <c r="Q770" t="s">
        <v>9308</v>
      </c>
    </row>
    <row r="771" spans="1:17" x14ac:dyDescent="0.25">
      <c r="A771" t="s">
        <v>3370</v>
      </c>
      <c r="B771" t="s">
        <v>2311</v>
      </c>
      <c r="C771" t="s">
        <v>3240</v>
      </c>
      <c r="D771" t="s">
        <v>3370</v>
      </c>
      <c r="E771" t="s">
        <v>3363</v>
      </c>
      <c r="F771" t="s">
        <v>127</v>
      </c>
      <c r="G771" s="47">
        <v>94374</v>
      </c>
      <c r="H771" t="s">
        <v>3364</v>
      </c>
      <c r="I771" t="s">
        <v>3371</v>
      </c>
      <c r="J771" t="s">
        <v>3372</v>
      </c>
      <c r="L771">
        <v>1</v>
      </c>
      <c r="M771" t="b">
        <v>1</v>
      </c>
      <c r="N771" t="str">
        <v>Gemeinde Perasdorf</v>
      </c>
      <c r="P771">
        <v>92272</v>
      </c>
      <c r="Q771" t="s">
        <v>3509</v>
      </c>
    </row>
    <row r="772" spans="1:17" x14ac:dyDescent="0.25">
      <c r="A772" t="s">
        <v>3373</v>
      </c>
      <c r="B772" t="s">
        <v>2311</v>
      </c>
      <c r="C772" t="s">
        <v>3240</v>
      </c>
      <c r="D772" t="s">
        <v>3373</v>
      </c>
      <c r="E772" t="s">
        <v>3363</v>
      </c>
      <c r="F772" t="s">
        <v>127</v>
      </c>
      <c r="G772" s="47">
        <v>94374</v>
      </c>
      <c r="H772" t="s">
        <v>3364</v>
      </c>
      <c r="I772" t="s">
        <v>3374</v>
      </c>
      <c r="J772" t="s">
        <v>3375</v>
      </c>
      <c r="L772">
        <v>1</v>
      </c>
      <c r="M772" t="b">
        <v>1</v>
      </c>
      <c r="N772" t="str">
        <v>Gemeinde Schwarzach, M</v>
      </c>
      <c r="P772">
        <v>92274</v>
      </c>
      <c r="Q772" t="s">
        <v>9309</v>
      </c>
    </row>
    <row r="773" spans="1:17" x14ac:dyDescent="0.25">
      <c r="A773" t="s">
        <v>3376</v>
      </c>
      <c r="B773" t="s">
        <v>2311</v>
      </c>
      <c r="C773" t="s">
        <v>3240</v>
      </c>
      <c r="D773" t="s">
        <v>3376</v>
      </c>
      <c r="E773" t="s">
        <v>3378</v>
      </c>
      <c r="F773" t="s">
        <v>3379</v>
      </c>
      <c r="G773" s="47">
        <v>94330</v>
      </c>
      <c r="H773" t="s">
        <v>3377</v>
      </c>
      <c r="I773" t="s">
        <v>3380</v>
      </c>
      <c r="J773" t="s">
        <v>3381</v>
      </c>
      <c r="L773">
        <v>1</v>
      </c>
      <c r="M773" t="b">
        <v>1</v>
      </c>
      <c r="N773" t="str">
        <v>Gemeinde Aiterhofen</v>
      </c>
      <c r="P773">
        <v>92256</v>
      </c>
      <c r="Q773" t="s">
        <v>9310</v>
      </c>
    </row>
    <row r="774" spans="1:17" x14ac:dyDescent="0.25">
      <c r="A774" t="s">
        <v>3376</v>
      </c>
      <c r="B774" t="s">
        <v>2311</v>
      </c>
      <c r="C774" t="s">
        <v>3240</v>
      </c>
      <c r="D774" t="s">
        <v>3376</v>
      </c>
      <c r="E774" t="s">
        <v>3376</v>
      </c>
      <c r="F774" t="s">
        <v>3382</v>
      </c>
      <c r="G774" s="47">
        <v>94328</v>
      </c>
      <c r="H774" t="s">
        <v>3377</v>
      </c>
      <c r="I774" t="s">
        <v>3380</v>
      </c>
      <c r="J774" t="s">
        <v>3381</v>
      </c>
      <c r="L774">
        <v>1</v>
      </c>
      <c r="M774" t="b">
        <v>1</v>
      </c>
      <c r="N774" t="str">
        <v>Gemeinde Aiterhofen</v>
      </c>
      <c r="P774">
        <v>92242</v>
      </c>
      <c r="Q774" t="s">
        <v>9311</v>
      </c>
    </row>
    <row r="775" spans="1:17" x14ac:dyDescent="0.25">
      <c r="A775" t="s">
        <v>3383</v>
      </c>
      <c r="B775" t="s">
        <v>2311</v>
      </c>
      <c r="C775" t="s">
        <v>3240</v>
      </c>
      <c r="D775" t="s">
        <v>3383</v>
      </c>
      <c r="E775" t="s">
        <v>3378</v>
      </c>
      <c r="F775" t="s">
        <v>3379</v>
      </c>
      <c r="G775" s="47">
        <v>94330</v>
      </c>
      <c r="H775" t="s">
        <v>3377</v>
      </c>
      <c r="I775" t="s">
        <v>3384</v>
      </c>
      <c r="J775" t="s">
        <v>3385</v>
      </c>
      <c r="L775">
        <v>1</v>
      </c>
      <c r="M775" t="b">
        <v>1</v>
      </c>
      <c r="N775" t="str">
        <v>Gemeinde Salching</v>
      </c>
      <c r="P775">
        <v>92275</v>
      </c>
      <c r="Q775" t="s">
        <v>9312</v>
      </c>
    </row>
    <row r="776" spans="1:17" x14ac:dyDescent="0.25">
      <c r="A776" t="s">
        <v>3383</v>
      </c>
      <c r="B776" t="s">
        <v>2311</v>
      </c>
      <c r="C776" t="s">
        <v>3240</v>
      </c>
      <c r="D776" t="s">
        <v>3383</v>
      </c>
      <c r="E776" t="s">
        <v>3383</v>
      </c>
      <c r="F776" t="s">
        <v>3382</v>
      </c>
      <c r="G776" s="47">
        <v>94328</v>
      </c>
      <c r="H776" t="s">
        <v>3377</v>
      </c>
      <c r="I776" t="s">
        <v>3384</v>
      </c>
      <c r="J776" t="s">
        <v>3385</v>
      </c>
      <c r="L776">
        <v>1</v>
      </c>
      <c r="M776" t="b">
        <v>1</v>
      </c>
      <c r="N776" t="str">
        <v>Gemeinde Salching</v>
      </c>
      <c r="P776">
        <v>92277</v>
      </c>
      <c r="Q776" t="s">
        <v>9313</v>
      </c>
    </row>
    <row r="777" spans="1:17" x14ac:dyDescent="0.25">
      <c r="A777" t="s">
        <v>3386</v>
      </c>
      <c r="B777" t="s">
        <v>2311</v>
      </c>
      <c r="C777" t="s">
        <v>3240</v>
      </c>
      <c r="D777" t="s">
        <v>3386</v>
      </c>
      <c r="E777" t="s">
        <v>3387</v>
      </c>
      <c r="F777" t="s">
        <v>3388</v>
      </c>
      <c r="G777" s="47">
        <v>94342</v>
      </c>
      <c r="H777" t="s">
        <v>3389</v>
      </c>
      <c r="I777" t="s">
        <v>3390</v>
      </c>
      <c r="J777" t="s">
        <v>3391</v>
      </c>
      <c r="L777">
        <v>1</v>
      </c>
      <c r="M777" t="b">
        <v>1</v>
      </c>
      <c r="N777" t="str">
        <v>Gemeinde Irlbach</v>
      </c>
      <c r="P777">
        <v>92278</v>
      </c>
      <c r="Q777" t="s">
        <v>3594</v>
      </c>
    </row>
    <row r="778" spans="1:17" x14ac:dyDescent="0.25">
      <c r="A778" t="s">
        <v>3392</v>
      </c>
      <c r="B778" t="s">
        <v>2311</v>
      </c>
      <c r="C778" t="s">
        <v>3240</v>
      </c>
      <c r="D778" t="s">
        <v>3392</v>
      </c>
      <c r="E778" t="s">
        <v>3387</v>
      </c>
      <c r="F778" t="s">
        <v>3388</v>
      </c>
      <c r="G778" s="47">
        <v>94342</v>
      </c>
      <c r="H778" t="s">
        <v>3389</v>
      </c>
      <c r="I778" t="s">
        <v>3393</v>
      </c>
      <c r="J778" t="s">
        <v>3394</v>
      </c>
      <c r="L778">
        <v>1</v>
      </c>
      <c r="M778" t="b">
        <v>1</v>
      </c>
      <c r="N778" t="str">
        <v>Gemeinde Straßkirchen</v>
      </c>
      <c r="P778">
        <v>92280</v>
      </c>
      <c r="Q778" t="s">
        <v>9314</v>
      </c>
    </row>
    <row r="779" spans="1:17" x14ac:dyDescent="0.25">
      <c r="A779" t="s">
        <v>3396</v>
      </c>
      <c r="B779" t="s">
        <v>2311</v>
      </c>
      <c r="C779" t="s">
        <v>3395</v>
      </c>
      <c r="D779" t="s">
        <v>3396</v>
      </c>
      <c r="E779" t="s">
        <v>3396</v>
      </c>
      <c r="F779" t="s">
        <v>3055</v>
      </c>
      <c r="G779" s="47">
        <v>84124</v>
      </c>
      <c r="H779" t="s">
        <v>3397</v>
      </c>
      <c r="I779" t="s">
        <v>3398</v>
      </c>
      <c r="J779" t="s">
        <v>3399</v>
      </c>
      <c r="L779">
        <v>1</v>
      </c>
      <c r="M779" t="b">
        <v>1</v>
      </c>
      <c r="N779" t="str">
        <v>Stadt Dingolfing</v>
      </c>
      <c r="P779">
        <v>92281</v>
      </c>
      <c r="Q779" t="s">
        <v>9315</v>
      </c>
    </row>
    <row r="780" spans="1:17" x14ac:dyDescent="0.25">
      <c r="A780" t="s">
        <v>3400</v>
      </c>
      <c r="B780" t="s">
        <v>2311</v>
      </c>
      <c r="C780" t="s">
        <v>3395</v>
      </c>
      <c r="D780" t="s">
        <v>3400</v>
      </c>
      <c r="E780" t="s">
        <v>3400</v>
      </c>
      <c r="F780" t="s">
        <v>3401</v>
      </c>
      <c r="G780" s="47">
        <v>94428</v>
      </c>
      <c r="H780" t="s">
        <v>3402</v>
      </c>
      <c r="I780" t="s">
        <v>3403</v>
      </c>
      <c r="J780" t="s">
        <v>3404</v>
      </c>
      <c r="L780">
        <v>1</v>
      </c>
      <c r="M780" t="b">
        <v>1</v>
      </c>
      <c r="N780" t="str">
        <v>Markt Eichendorf</v>
      </c>
      <c r="P780">
        <v>92245</v>
      </c>
      <c r="Q780" t="s">
        <v>3526</v>
      </c>
    </row>
    <row r="781" spans="1:17" x14ac:dyDescent="0.25">
      <c r="A781" t="s">
        <v>3405</v>
      </c>
      <c r="B781" t="s">
        <v>2311</v>
      </c>
      <c r="C781" t="s">
        <v>3395</v>
      </c>
      <c r="D781" t="s">
        <v>3405</v>
      </c>
      <c r="E781" t="s">
        <v>3405</v>
      </c>
      <c r="F781" t="s">
        <v>3406</v>
      </c>
      <c r="G781" s="47">
        <v>84160</v>
      </c>
      <c r="H781" t="s">
        <v>3407</v>
      </c>
      <c r="I781" t="s">
        <v>3408</v>
      </c>
      <c r="J781" t="s">
        <v>3409</v>
      </c>
      <c r="L781">
        <v>1</v>
      </c>
      <c r="M781" t="b">
        <v>1</v>
      </c>
      <c r="N781" t="str">
        <v>Markt Frontenhausen</v>
      </c>
      <c r="P781">
        <v>92268</v>
      </c>
      <c r="Q781" t="s">
        <v>9316</v>
      </c>
    </row>
    <row r="782" spans="1:17" x14ac:dyDescent="0.25">
      <c r="A782" t="s">
        <v>3410</v>
      </c>
      <c r="B782" t="s">
        <v>2311</v>
      </c>
      <c r="C782" t="s">
        <v>3395</v>
      </c>
      <c r="D782" t="s">
        <v>3410</v>
      </c>
      <c r="E782" t="s">
        <v>3410</v>
      </c>
      <c r="F782" t="s">
        <v>2616</v>
      </c>
      <c r="G782" s="47">
        <v>94401</v>
      </c>
      <c r="H782" t="s">
        <v>3411</v>
      </c>
      <c r="I782" t="s">
        <v>3412</v>
      </c>
      <c r="J782" t="s">
        <v>3413</v>
      </c>
      <c r="L782">
        <v>1</v>
      </c>
      <c r="M782" t="b">
        <v>1</v>
      </c>
      <c r="N782" t="str">
        <v>Stadt Landau a.d.Isar</v>
      </c>
      <c r="P782">
        <v>92259</v>
      </c>
      <c r="Q782" t="s">
        <v>3582</v>
      </c>
    </row>
    <row r="783" spans="1:17" x14ac:dyDescent="0.25">
      <c r="A783" t="s">
        <v>3414</v>
      </c>
      <c r="B783" t="s">
        <v>2311</v>
      </c>
      <c r="C783" t="s">
        <v>3395</v>
      </c>
      <c r="D783" t="s">
        <v>3414</v>
      </c>
      <c r="E783" t="s">
        <v>3414</v>
      </c>
      <c r="F783" t="s">
        <v>1699</v>
      </c>
      <c r="G783" s="47">
        <v>84180</v>
      </c>
      <c r="H783" t="s">
        <v>3415</v>
      </c>
      <c r="I783" t="s">
        <v>3416</v>
      </c>
      <c r="J783" t="s">
        <v>3417</v>
      </c>
      <c r="L783">
        <v>1</v>
      </c>
      <c r="M783" t="b">
        <v>1</v>
      </c>
      <c r="N783" t="str">
        <v>Gemeinde Loiching</v>
      </c>
      <c r="P783">
        <v>92284</v>
      </c>
      <c r="Q783" t="s">
        <v>3531</v>
      </c>
    </row>
    <row r="784" spans="1:17" x14ac:dyDescent="0.25">
      <c r="A784" t="s">
        <v>3418</v>
      </c>
      <c r="B784" t="s">
        <v>2311</v>
      </c>
      <c r="C784" t="s">
        <v>3395</v>
      </c>
      <c r="D784" t="s">
        <v>3418</v>
      </c>
      <c r="E784" t="s">
        <v>3418</v>
      </c>
      <c r="F784" t="s">
        <v>2587</v>
      </c>
      <c r="G784" s="47">
        <v>84161</v>
      </c>
      <c r="H784" t="s">
        <v>3419</v>
      </c>
      <c r="I784" t="s">
        <v>3420</v>
      </c>
      <c r="J784" t="s">
        <v>3421</v>
      </c>
      <c r="L784">
        <v>1</v>
      </c>
      <c r="M784" t="b">
        <v>1</v>
      </c>
      <c r="N784" t="str">
        <v>Gemeinde Marklkofen</v>
      </c>
      <c r="P784">
        <v>92286</v>
      </c>
      <c r="Q784" t="s">
        <v>9317</v>
      </c>
    </row>
    <row r="785" spans="1:17" x14ac:dyDescent="0.25">
      <c r="A785" t="s">
        <v>3422</v>
      </c>
      <c r="B785" t="s">
        <v>2311</v>
      </c>
      <c r="C785" t="s">
        <v>3395</v>
      </c>
      <c r="D785" t="s">
        <v>3422</v>
      </c>
      <c r="E785" t="s">
        <v>3422</v>
      </c>
      <c r="F785" t="s">
        <v>3424</v>
      </c>
      <c r="G785" s="47">
        <v>84152</v>
      </c>
      <c r="H785" t="s">
        <v>3423</v>
      </c>
      <c r="I785" t="s">
        <v>3425</v>
      </c>
      <c r="J785" t="s">
        <v>3426</v>
      </c>
      <c r="L785">
        <v>1</v>
      </c>
      <c r="M785" t="b">
        <v>1</v>
      </c>
      <c r="N785" t="str">
        <v>Gemeinde Mengkofen</v>
      </c>
      <c r="P785">
        <v>92287</v>
      </c>
      <c r="Q785" t="s">
        <v>9318</v>
      </c>
    </row>
    <row r="786" spans="1:17" x14ac:dyDescent="0.25">
      <c r="A786" t="s">
        <v>3427</v>
      </c>
      <c r="B786" t="s">
        <v>2311</v>
      </c>
      <c r="C786" t="s">
        <v>3395</v>
      </c>
      <c r="D786" t="s">
        <v>3427</v>
      </c>
      <c r="E786" t="s">
        <v>3427</v>
      </c>
      <c r="F786" t="s">
        <v>3429</v>
      </c>
      <c r="G786" s="47">
        <v>84164</v>
      </c>
      <c r="H786" t="s">
        <v>3428</v>
      </c>
      <c r="I786" t="s">
        <v>3430</v>
      </c>
      <c r="J786" t="s">
        <v>3431</v>
      </c>
      <c r="L786">
        <v>1</v>
      </c>
      <c r="M786" t="b">
        <v>1</v>
      </c>
      <c r="N786" t="str">
        <v>Gemeinde Moosthenning</v>
      </c>
      <c r="P786">
        <v>92253</v>
      </c>
      <c r="Q786" t="s">
        <v>9319</v>
      </c>
    </row>
    <row r="787" spans="1:17" x14ac:dyDescent="0.25">
      <c r="A787" t="s">
        <v>3432</v>
      </c>
      <c r="B787" t="s">
        <v>2311</v>
      </c>
      <c r="C787" t="s">
        <v>3395</v>
      </c>
      <c r="D787" t="s">
        <v>3432</v>
      </c>
      <c r="E787" t="s">
        <v>3432</v>
      </c>
      <c r="F787" t="s">
        <v>418</v>
      </c>
      <c r="G787" s="47">
        <v>84183</v>
      </c>
      <c r="H787" t="s">
        <v>3433</v>
      </c>
      <c r="I787" t="s">
        <v>3434</v>
      </c>
      <c r="J787" t="s">
        <v>3435</v>
      </c>
      <c r="L787">
        <v>1</v>
      </c>
      <c r="M787" t="b">
        <v>1</v>
      </c>
      <c r="N787" t="str">
        <v>Gemeinde Niederviehbach</v>
      </c>
      <c r="P787">
        <v>92237</v>
      </c>
      <c r="Q787" t="s">
        <v>9320</v>
      </c>
    </row>
    <row r="788" spans="1:17" x14ac:dyDescent="0.25">
      <c r="A788" t="s">
        <v>3436</v>
      </c>
      <c r="B788" t="s">
        <v>2311</v>
      </c>
      <c r="C788" t="s">
        <v>3395</v>
      </c>
      <c r="D788" t="s">
        <v>3436</v>
      </c>
      <c r="E788" t="s">
        <v>3436</v>
      </c>
      <c r="F788" t="s">
        <v>1434</v>
      </c>
      <c r="G788" s="47">
        <v>94429</v>
      </c>
      <c r="H788" t="s">
        <v>3437</v>
      </c>
      <c r="I788" t="s">
        <v>3438</v>
      </c>
      <c r="J788" t="s">
        <v>3439</v>
      </c>
      <c r="L788">
        <v>1</v>
      </c>
      <c r="M788" t="b">
        <v>1</v>
      </c>
      <c r="N788" t="str">
        <v>Markt Pilsting</v>
      </c>
      <c r="P788">
        <v>92289</v>
      </c>
      <c r="Q788" t="s">
        <v>3554</v>
      </c>
    </row>
    <row r="789" spans="1:17" x14ac:dyDescent="0.25">
      <c r="A789" t="s">
        <v>3440</v>
      </c>
      <c r="B789" t="s">
        <v>2311</v>
      </c>
      <c r="C789" t="s">
        <v>3395</v>
      </c>
      <c r="D789" t="s">
        <v>3440</v>
      </c>
      <c r="E789" t="s">
        <v>3440</v>
      </c>
      <c r="F789" t="s">
        <v>3441</v>
      </c>
      <c r="G789" s="47">
        <v>94417</v>
      </c>
      <c r="H789" t="s">
        <v>3442</v>
      </c>
      <c r="I789" t="s">
        <v>3443</v>
      </c>
      <c r="J789" t="s">
        <v>3444</v>
      </c>
      <c r="L789">
        <v>1</v>
      </c>
      <c r="M789" t="b">
        <v>1</v>
      </c>
      <c r="N789" t="str">
        <v>Markt Reisbach</v>
      </c>
      <c r="P789">
        <v>92249</v>
      </c>
      <c r="Q789" t="s">
        <v>9321</v>
      </c>
    </row>
    <row r="790" spans="1:17" x14ac:dyDescent="0.25">
      <c r="A790" t="s">
        <v>3445</v>
      </c>
      <c r="B790" t="s">
        <v>2311</v>
      </c>
      <c r="C790" t="s">
        <v>3395</v>
      </c>
      <c r="D790" t="s">
        <v>3445</v>
      </c>
      <c r="E790" t="s">
        <v>3445</v>
      </c>
      <c r="F790" t="s">
        <v>3446</v>
      </c>
      <c r="G790" s="47">
        <v>94436</v>
      </c>
      <c r="H790" t="s">
        <v>3447</v>
      </c>
      <c r="I790" t="s">
        <v>3448</v>
      </c>
      <c r="J790" t="s">
        <v>3449</v>
      </c>
      <c r="L790">
        <v>1</v>
      </c>
      <c r="M790" t="b">
        <v>1</v>
      </c>
      <c r="N790" t="str">
        <v>Markt Simbach</v>
      </c>
      <c r="P790">
        <v>91249</v>
      </c>
      <c r="Q790" t="s">
        <v>9322</v>
      </c>
    </row>
    <row r="791" spans="1:17" x14ac:dyDescent="0.25">
      <c r="A791" t="s">
        <v>3450</v>
      </c>
      <c r="B791" t="s">
        <v>2311</v>
      </c>
      <c r="C791" t="s">
        <v>3395</v>
      </c>
      <c r="D791" t="s">
        <v>3450</v>
      </c>
      <c r="E791" t="s">
        <v>3450</v>
      </c>
      <c r="F791" t="s">
        <v>1528</v>
      </c>
      <c r="G791" s="47">
        <v>94519</v>
      </c>
      <c r="H791" t="s">
        <v>3451</v>
      </c>
      <c r="I791" t="s">
        <v>3452</v>
      </c>
      <c r="J791" t="s">
        <v>3453</v>
      </c>
      <c r="L791">
        <v>1</v>
      </c>
      <c r="M791" t="b">
        <v>1</v>
      </c>
      <c r="N791" t="str">
        <v>Markt Wallersdorf</v>
      </c>
      <c r="P791">
        <v>92334</v>
      </c>
      <c r="Q791" t="s">
        <v>9323</v>
      </c>
    </row>
    <row r="792" spans="1:17" x14ac:dyDescent="0.25">
      <c r="A792" t="s">
        <v>3454</v>
      </c>
      <c r="B792" t="s">
        <v>2311</v>
      </c>
      <c r="C792" t="s">
        <v>3395</v>
      </c>
      <c r="D792" t="s">
        <v>3454</v>
      </c>
      <c r="E792" t="s">
        <v>3455</v>
      </c>
      <c r="F792" t="s">
        <v>354</v>
      </c>
      <c r="G792" s="47">
        <v>94437</v>
      </c>
      <c r="H792" t="s">
        <v>3456</v>
      </c>
      <c r="I792" t="s">
        <v>3457</v>
      </c>
      <c r="J792" t="s">
        <v>3458</v>
      </c>
      <c r="L792">
        <v>1</v>
      </c>
      <c r="M792" t="b">
        <v>1</v>
      </c>
      <c r="N792" t="str">
        <v>Gemeinde Gottfrieding</v>
      </c>
      <c r="P792">
        <v>92348</v>
      </c>
      <c r="Q792" t="s">
        <v>3778</v>
      </c>
    </row>
    <row r="793" spans="1:17" x14ac:dyDescent="0.25">
      <c r="A793" t="s">
        <v>3459</v>
      </c>
      <c r="B793" t="s">
        <v>2311</v>
      </c>
      <c r="C793" t="s">
        <v>3395</v>
      </c>
      <c r="D793" t="s">
        <v>3459</v>
      </c>
      <c r="E793" t="s">
        <v>3455</v>
      </c>
      <c r="F793" t="s">
        <v>354</v>
      </c>
      <c r="G793" s="47">
        <v>94437</v>
      </c>
      <c r="H793" t="s">
        <v>3456</v>
      </c>
      <c r="I793" t="s">
        <v>3460</v>
      </c>
      <c r="J793" t="s">
        <v>3461</v>
      </c>
      <c r="L793">
        <v>1</v>
      </c>
      <c r="M793" t="b">
        <v>1</v>
      </c>
      <c r="N793" t="str">
        <v>Gemeinde Mamming</v>
      </c>
      <c r="P793">
        <v>92361</v>
      </c>
      <c r="Q793" t="s">
        <v>9324</v>
      </c>
    </row>
    <row r="794" spans="1:17" x14ac:dyDescent="0.25">
      <c r="A794" t="s">
        <v>3463</v>
      </c>
      <c r="B794" t="s">
        <v>3462</v>
      </c>
      <c r="C794" t="s">
        <v>3463</v>
      </c>
      <c r="D794" t="s">
        <v>3463</v>
      </c>
      <c r="E794" t="s">
        <v>3463</v>
      </c>
      <c r="F794" t="s">
        <v>3465</v>
      </c>
      <c r="G794" s="47">
        <v>92211</v>
      </c>
      <c r="H794" t="s">
        <v>3464</v>
      </c>
      <c r="I794" t="s">
        <v>3466</v>
      </c>
      <c r="J794" t="s">
        <v>3467</v>
      </c>
      <c r="L794">
        <v>1</v>
      </c>
      <c r="M794" t="b">
        <v>1</v>
      </c>
      <c r="N794" t="str">
        <v>Stadt Amberg</v>
      </c>
      <c r="P794">
        <v>92363</v>
      </c>
      <c r="Q794" t="s">
        <v>9325</v>
      </c>
    </row>
    <row r="795" spans="1:17" x14ac:dyDescent="0.25">
      <c r="A795" t="s">
        <v>3468</v>
      </c>
      <c r="B795" t="s">
        <v>3462</v>
      </c>
      <c r="C795" t="s">
        <v>3468</v>
      </c>
      <c r="D795" t="s">
        <v>3468</v>
      </c>
      <c r="E795" t="s">
        <v>3468</v>
      </c>
      <c r="F795" t="s">
        <v>3470</v>
      </c>
      <c r="G795" s="47">
        <v>93019</v>
      </c>
      <c r="H795" t="s">
        <v>3469</v>
      </c>
      <c r="I795" t="s">
        <v>3471</v>
      </c>
      <c r="J795" t="s">
        <v>3472</v>
      </c>
      <c r="L795">
        <v>1</v>
      </c>
      <c r="M795" t="b">
        <v>1</v>
      </c>
      <c r="N795" t="str">
        <v>Stadt Regensburg</v>
      </c>
      <c r="P795">
        <v>92364</v>
      </c>
      <c r="Q795" t="s">
        <v>3788</v>
      </c>
    </row>
    <row r="796" spans="1:17" x14ac:dyDescent="0.25">
      <c r="A796" t="s">
        <v>3473</v>
      </c>
      <c r="B796" t="s">
        <v>3462</v>
      </c>
      <c r="C796" t="s">
        <v>3473</v>
      </c>
      <c r="D796" t="s">
        <v>3473</v>
      </c>
      <c r="E796" t="s">
        <v>3473</v>
      </c>
      <c r="F796" t="s">
        <v>3475</v>
      </c>
      <c r="G796" s="47">
        <v>92637</v>
      </c>
      <c r="H796" t="s">
        <v>3474</v>
      </c>
      <c r="I796" t="s">
        <v>3476</v>
      </c>
      <c r="J796" t="s">
        <v>3477</v>
      </c>
      <c r="L796">
        <v>1</v>
      </c>
      <c r="M796" t="b">
        <v>1</v>
      </c>
      <c r="N796" t="str">
        <v>Stadt Weiden i.d.OPf.</v>
      </c>
      <c r="P796">
        <v>92345</v>
      </c>
      <c r="Q796" t="s">
        <v>9326</v>
      </c>
    </row>
    <row r="797" spans="1:17" x14ac:dyDescent="0.25">
      <c r="A797" t="s">
        <v>3479</v>
      </c>
      <c r="B797" t="s">
        <v>3462</v>
      </c>
      <c r="C797" t="s">
        <v>3478</v>
      </c>
      <c r="D797" t="s">
        <v>3479</v>
      </c>
      <c r="E797" t="s">
        <v>3479</v>
      </c>
      <c r="F797" t="s">
        <v>3481</v>
      </c>
      <c r="G797" s="47">
        <v>92260</v>
      </c>
      <c r="H797" t="s">
        <v>3480</v>
      </c>
      <c r="I797" t="s">
        <v>3482</v>
      </c>
      <c r="J797" t="s">
        <v>3483</v>
      </c>
      <c r="L797">
        <v>1</v>
      </c>
      <c r="M797" t="b">
        <v>1</v>
      </c>
      <c r="N797" t="str">
        <v>Gemeinde Ammerthal</v>
      </c>
      <c r="P797">
        <v>92342</v>
      </c>
      <c r="Q797" t="s">
        <v>9327</v>
      </c>
    </row>
    <row r="798" spans="1:17" x14ac:dyDescent="0.25">
      <c r="A798" t="s">
        <v>3484</v>
      </c>
      <c r="B798" t="s">
        <v>3462</v>
      </c>
      <c r="C798" t="s">
        <v>3478</v>
      </c>
      <c r="D798" t="s">
        <v>3484</v>
      </c>
      <c r="E798" t="s">
        <v>3484</v>
      </c>
      <c r="F798" t="s">
        <v>3485</v>
      </c>
      <c r="G798" s="47">
        <v>91270</v>
      </c>
      <c r="H798" t="s">
        <v>3486</v>
      </c>
      <c r="I798" t="s">
        <v>3487</v>
      </c>
      <c r="J798" t="s">
        <v>3488</v>
      </c>
      <c r="L798">
        <v>1</v>
      </c>
      <c r="M798" t="b">
        <v>1</v>
      </c>
      <c r="N798" t="str">
        <v>Stadt Auerbach i.d.OPf.</v>
      </c>
      <c r="P798">
        <v>92366</v>
      </c>
      <c r="Q798" t="s">
        <v>9328</v>
      </c>
    </row>
    <row r="799" spans="1:17" x14ac:dyDescent="0.25">
      <c r="A799" t="s">
        <v>3489</v>
      </c>
      <c r="B799" t="s">
        <v>3462</v>
      </c>
      <c r="C799" t="s">
        <v>3478</v>
      </c>
      <c r="D799" t="s">
        <v>3489</v>
      </c>
      <c r="E799" t="s">
        <v>3489</v>
      </c>
      <c r="F799" t="s">
        <v>3491</v>
      </c>
      <c r="G799" s="47">
        <v>92263</v>
      </c>
      <c r="H799" t="s">
        <v>3490</v>
      </c>
      <c r="I799" t="s">
        <v>3492</v>
      </c>
      <c r="J799" t="s">
        <v>3493</v>
      </c>
      <c r="L799">
        <v>1</v>
      </c>
      <c r="M799" t="b">
        <v>1</v>
      </c>
      <c r="N799" t="str">
        <v>Gemeinde Ebermannsdorf</v>
      </c>
      <c r="P799">
        <v>92283</v>
      </c>
      <c r="Q799" t="s">
        <v>9329</v>
      </c>
    </row>
    <row r="800" spans="1:17" x14ac:dyDescent="0.25">
      <c r="A800" t="s">
        <v>3494</v>
      </c>
      <c r="B800" t="s">
        <v>3462</v>
      </c>
      <c r="C800" t="s">
        <v>3478</v>
      </c>
      <c r="D800" t="s">
        <v>3494</v>
      </c>
      <c r="E800" t="s">
        <v>3494</v>
      </c>
      <c r="F800" t="s">
        <v>3496</v>
      </c>
      <c r="G800" s="47">
        <v>92265</v>
      </c>
      <c r="H800" t="s">
        <v>3495</v>
      </c>
      <c r="I800" t="s">
        <v>3497</v>
      </c>
      <c r="J800" t="s">
        <v>3498</v>
      </c>
      <c r="L800">
        <v>1</v>
      </c>
      <c r="M800" t="b">
        <v>1</v>
      </c>
      <c r="N800" t="str">
        <v>Gemeinde Edelsfeld</v>
      </c>
      <c r="P800">
        <v>92331</v>
      </c>
      <c r="Q800" t="s">
        <v>9330</v>
      </c>
    </row>
    <row r="801" spans="1:17" x14ac:dyDescent="0.25">
      <c r="A801" t="s">
        <v>3499</v>
      </c>
      <c r="B801" t="s">
        <v>3462</v>
      </c>
      <c r="C801" t="s">
        <v>3478</v>
      </c>
      <c r="D801" t="s">
        <v>3499</v>
      </c>
      <c r="E801" t="s">
        <v>3499</v>
      </c>
      <c r="F801" t="s">
        <v>1290</v>
      </c>
      <c r="G801" s="47">
        <v>92266</v>
      </c>
      <c r="H801" t="s">
        <v>3500</v>
      </c>
      <c r="I801" t="s">
        <v>3501</v>
      </c>
      <c r="J801" t="s">
        <v>3502</v>
      </c>
      <c r="L801">
        <v>1</v>
      </c>
      <c r="M801" t="b">
        <v>1</v>
      </c>
      <c r="N801" t="str">
        <v>Gemeinde Ensdorf</v>
      </c>
      <c r="P801">
        <v>92360</v>
      </c>
      <c r="Q801" t="s">
        <v>3816</v>
      </c>
    </row>
    <row r="802" spans="1:17" x14ac:dyDescent="0.25">
      <c r="A802" t="s">
        <v>3503</v>
      </c>
      <c r="B802" t="s">
        <v>3462</v>
      </c>
      <c r="C802" t="s">
        <v>3478</v>
      </c>
      <c r="D802" t="s">
        <v>3503</v>
      </c>
      <c r="E802" t="s">
        <v>3503</v>
      </c>
      <c r="F802" t="s">
        <v>3504</v>
      </c>
      <c r="G802" s="47">
        <v>92271</v>
      </c>
      <c r="H802" t="s">
        <v>3505</v>
      </c>
      <c r="I802" t="s">
        <v>3506</v>
      </c>
      <c r="J802" t="s">
        <v>3507</v>
      </c>
      <c r="L802">
        <v>1</v>
      </c>
      <c r="M802" t="b">
        <v>1</v>
      </c>
      <c r="N802" t="str">
        <v>Markt Freihung</v>
      </c>
      <c r="P802">
        <v>92305</v>
      </c>
      <c r="Q802" t="s">
        <v>9331</v>
      </c>
    </row>
    <row r="803" spans="1:17" x14ac:dyDescent="0.25">
      <c r="A803" t="s">
        <v>3508</v>
      </c>
      <c r="B803" t="s">
        <v>3462</v>
      </c>
      <c r="C803" t="s">
        <v>3478</v>
      </c>
      <c r="D803" t="s">
        <v>3508</v>
      </c>
      <c r="E803" t="s">
        <v>3508</v>
      </c>
      <c r="F803" t="s">
        <v>3510</v>
      </c>
      <c r="G803" s="47">
        <v>92272</v>
      </c>
      <c r="H803" t="s">
        <v>3509</v>
      </c>
      <c r="I803" t="s">
        <v>3511</v>
      </c>
      <c r="J803" t="s">
        <v>3512</v>
      </c>
      <c r="L803">
        <v>1</v>
      </c>
      <c r="M803" t="b">
        <v>1</v>
      </c>
      <c r="N803" t="str">
        <v>Gemeinde Freudenberg</v>
      </c>
      <c r="P803">
        <v>92331</v>
      </c>
      <c r="Q803" t="s">
        <v>9332</v>
      </c>
    </row>
    <row r="804" spans="1:17" x14ac:dyDescent="0.25">
      <c r="A804" t="s">
        <v>3513</v>
      </c>
      <c r="B804" t="s">
        <v>3462</v>
      </c>
      <c r="C804" t="s">
        <v>3478</v>
      </c>
      <c r="D804" t="s">
        <v>3513</v>
      </c>
      <c r="E804" t="s">
        <v>3513</v>
      </c>
      <c r="F804" t="s">
        <v>180</v>
      </c>
      <c r="G804" s="47">
        <v>92242</v>
      </c>
      <c r="H804" t="s">
        <v>3514</v>
      </c>
      <c r="I804" t="s">
        <v>3515</v>
      </c>
      <c r="J804" t="s">
        <v>3516</v>
      </c>
      <c r="L804">
        <v>1</v>
      </c>
      <c r="M804" t="b">
        <v>1</v>
      </c>
      <c r="N804" t="str">
        <v>Stadt Hirschau</v>
      </c>
      <c r="P804">
        <v>92367</v>
      </c>
      <c r="Q804" t="s">
        <v>9333</v>
      </c>
    </row>
    <row r="805" spans="1:17" x14ac:dyDescent="0.25">
      <c r="A805" t="s">
        <v>3517</v>
      </c>
      <c r="B805" t="s">
        <v>3462</v>
      </c>
      <c r="C805" t="s">
        <v>3478</v>
      </c>
      <c r="D805" t="s">
        <v>3517</v>
      </c>
      <c r="E805" t="s">
        <v>3517</v>
      </c>
      <c r="F805" t="s">
        <v>3518</v>
      </c>
      <c r="G805" s="47">
        <v>92277</v>
      </c>
      <c r="H805" t="s">
        <v>3519</v>
      </c>
      <c r="I805" t="s">
        <v>3520</v>
      </c>
      <c r="J805" t="s">
        <v>3521</v>
      </c>
      <c r="L805">
        <v>1</v>
      </c>
      <c r="M805" t="b">
        <v>1</v>
      </c>
      <c r="N805" t="str">
        <v>Markt Hohenburg</v>
      </c>
      <c r="P805">
        <v>92353</v>
      </c>
      <c r="Q805" t="s">
        <v>9334</v>
      </c>
    </row>
    <row r="806" spans="1:17" x14ac:dyDescent="0.25">
      <c r="A806" t="s">
        <v>3522</v>
      </c>
      <c r="B806" t="s">
        <v>3462</v>
      </c>
      <c r="C806" t="s">
        <v>3478</v>
      </c>
      <c r="D806" t="s">
        <v>3522</v>
      </c>
      <c r="E806" t="s">
        <v>3522</v>
      </c>
      <c r="F806" t="s">
        <v>127</v>
      </c>
      <c r="G806" s="47">
        <v>92280</v>
      </c>
      <c r="H806" t="s">
        <v>149</v>
      </c>
      <c r="I806" t="s">
        <v>3523</v>
      </c>
      <c r="J806" t="s">
        <v>3524</v>
      </c>
      <c r="L806">
        <v>1</v>
      </c>
      <c r="M806" t="b">
        <v>1</v>
      </c>
      <c r="N806" t="str">
        <v>Markt Kastl</v>
      </c>
      <c r="P806">
        <v>90602</v>
      </c>
      <c r="Q806" t="s">
        <v>9335</v>
      </c>
    </row>
    <row r="807" spans="1:17" x14ac:dyDescent="0.25">
      <c r="A807" t="s">
        <v>3525</v>
      </c>
      <c r="B807" t="s">
        <v>3462</v>
      </c>
      <c r="C807" t="s">
        <v>3478</v>
      </c>
      <c r="D807" t="s">
        <v>3525</v>
      </c>
      <c r="E807" t="s">
        <v>3525</v>
      </c>
      <c r="F807" t="s">
        <v>3527</v>
      </c>
      <c r="G807" s="47">
        <v>92245</v>
      </c>
      <c r="H807" t="s">
        <v>3526</v>
      </c>
      <c r="I807" t="s">
        <v>3528</v>
      </c>
      <c r="J807" t="s">
        <v>3529</v>
      </c>
      <c r="L807">
        <v>1</v>
      </c>
      <c r="M807" t="b">
        <v>1</v>
      </c>
      <c r="N807" t="str">
        <v>Gemeinde Kümmersbruck</v>
      </c>
      <c r="P807">
        <v>92369</v>
      </c>
      <c r="Q807" t="s">
        <v>9336</v>
      </c>
    </row>
    <row r="808" spans="1:17" x14ac:dyDescent="0.25">
      <c r="A808" t="s">
        <v>3530</v>
      </c>
      <c r="B808" t="s">
        <v>3462</v>
      </c>
      <c r="C808" t="s">
        <v>3478</v>
      </c>
      <c r="D808" t="s">
        <v>3530</v>
      </c>
      <c r="E808" t="s">
        <v>3530</v>
      </c>
      <c r="F808" t="s">
        <v>180</v>
      </c>
      <c r="G808" s="47">
        <v>92284</v>
      </c>
      <c r="H808" t="s">
        <v>3531</v>
      </c>
      <c r="I808" t="s">
        <v>3532</v>
      </c>
      <c r="J808" t="s">
        <v>3533</v>
      </c>
      <c r="L808">
        <v>1</v>
      </c>
      <c r="M808" t="b">
        <v>1</v>
      </c>
      <c r="N808" t="str">
        <v>Gemeinde Poppenricht</v>
      </c>
      <c r="P808">
        <v>92358</v>
      </c>
      <c r="Q808" t="s">
        <v>3838</v>
      </c>
    </row>
    <row r="809" spans="1:17" x14ac:dyDescent="0.25">
      <c r="A809" t="s">
        <v>3534</v>
      </c>
      <c r="B809" t="s">
        <v>3462</v>
      </c>
      <c r="C809" t="s">
        <v>3478</v>
      </c>
      <c r="D809" t="s">
        <v>3534</v>
      </c>
      <c r="E809" t="s">
        <v>3534</v>
      </c>
      <c r="F809" t="s">
        <v>3535</v>
      </c>
      <c r="G809" s="47">
        <v>92286</v>
      </c>
      <c r="H809" t="s">
        <v>3536</v>
      </c>
      <c r="I809" t="s">
        <v>3537</v>
      </c>
      <c r="J809" t="s">
        <v>3538</v>
      </c>
      <c r="L809">
        <v>1</v>
      </c>
      <c r="M809" t="b">
        <v>1</v>
      </c>
      <c r="N809" t="str">
        <v>Markt Rieden</v>
      </c>
      <c r="P809">
        <v>92355</v>
      </c>
      <c r="Q809" t="s">
        <v>9337</v>
      </c>
    </row>
    <row r="810" spans="1:17" x14ac:dyDescent="0.25">
      <c r="A810" t="s">
        <v>3539</v>
      </c>
      <c r="B810" t="s">
        <v>3462</v>
      </c>
      <c r="C810" t="s">
        <v>3478</v>
      </c>
      <c r="D810" t="s">
        <v>3539</v>
      </c>
      <c r="E810" t="s">
        <v>3539</v>
      </c>
      <c r="F810" t="s">
        <v>440</v>
      </c>
      <c r="G810" s="47">
        <v>92287</v>
      </c>
      <c r="H810" t="s">
        <v>3540</v>
      </c>
      <c r="I810" t="s">
        <v>3541</v>
      </c>
      <c r="J810" t="s">
        <v>3542</v>
      </c>
      <c r="L810">
        <v>1</v>
      </c>
      <c r="M810" t="b">
        <v>1</v>
      </c>
      <c r="N810" t="str">
        <v>Markt Schmidmühlen</v>
      </c>
      <c r="P810">
        <v>93019</v>
      </c>
      <c r="Q810" t="s">
        <v>3469</v>
      </c>
    </row>
    <row r="811" spans="1:17" x14ac:dyDescent="0.25">
      <c r="A811" t="s">
        <v>3543</v>
      </c>
      <c r="B811" t="s">
        <v>3462</v>
      </c>
      <c r="C811" t="s">
        <v>3478</v>
      </c>
      <c r="D811" t="s">
        <v>3543</v>
      </c>
      <c r="E811" t="s">
        <v>3543</v>
      </c>
      <c r="F811" t="s">
        <v>3544</v>
      </c>
      <c r="G811" s="47">
        <v>92253</v>
      </c>
      <c r="H811" t="s">
        <v>3545</v>
      </c>
      <c r="I811" t="s">
        <v>3546</v>
      </c>
      <c r="J811" t="s">
        <v>3547</v>
      </c>
      <c r="L811">
        <v>1</v>
      </c>
      <c r="M811" t="b">
        <v>1</v>
      </c>
      <c r="N811" t="str">
        <v>Stadt Schnaittenbach</v>
      </c>
      <c r="P811">
        <v>93087</v>
      </c>
      <c r="Q811" t="s">
        <v>4171</v>
      </c>
    </row>
    <row r="812" spans="1:17" x14ac:dyDescent="0.25">
      <c r="A812" t="s">
        <v>3548</v>
      </c>
      <c r="B812" t="s">
        <v>3462</v>
      </c>
      <c r="C812" t="s">
        <v>3478</v>
      </c>
      <c r="D812" t="s">
        <v>3548</v>
      </c>
      <c r="E812" t="s">
        <v>3548</v>
      </c>
      <c r="F812" t="s">
        <v>3549</v>
      </c>
      <c r="G812" s="47">
        <v>92230</v>
      </c>
      <c r="H812" t="s">
        <v>3550</v>
      </c>
      <c r="I812" t="s">
        <v>3551</v>
      </c>
      <c r="J812" t="s">
        <v>3552</v>
      </c>
      <c r="L812">
        <v>1</v>
      </c>
      <c r="M812" t="b">
        <v>1</v>
      </c>
      <c r="N812" t="str">
        <v>Stadt Sulzbach-Rosenberg</v>
      </c>
      <c r="P812">
        <v>93093</v>
      </c>
      <c r="Q812" t="s">
        <v>9338</v>
      </c>
    </row>
    <row r="813" spans="1:17" x14ac:dyDescent="0.25">
      <c r="A813" t="s">
        <v>3553</v>
      </c>
      <c r="B813" t="s">
        <v>3462</v>
      </c>
      <c r="C813" t="s">
        <v>3478</v>
      </c>
      <c r="D813" t="s">
        <v>3553</v>
      </c>
      <c r="E813" t="s">
        <v>3553</v>
      </c>
      <c r="F813" t="s">
        <v>440</v>
      </c>
      <c r="G813" s="47">
        <v>92289</v>
      </c>
      <c r="H813" t="s">
        <v>3554</v>
      </c>
      <c r="I813" t="s">
        <v>3555</v>
      </c>
      <c r="J813" t="s">
        <v>3556</v>
      </c>
      <c r="L813">
        <v>1</v>
      </c>
      <c r="M813" t="b">
        <v>1</v>
      </c>
      <c r="N813" t="str">
        <v>Gemeinde Ursensollen</v>
      </c>
      <c r="P813">
        <v>93089</v>
      </c>
      <c r="Q813" t="s">
        <v>9339</v>
      </c>
    </row>
    <row r="814" spans="1:17" x14ac:dyDescent="0.25">
      <c r="A814" t="s">
        <v>3557</v>
      </c>
      <c r="B814" t="s">
        <v>3462</v>
      </c>
      <c r="C814" t="s">
        <v>3478</v>
      </c>
      <c r="D814" t="s">
        <v>3557</v>
      </c>
      <c r="E814" t="s">
        <v>3557</v>
      </c>
      <c r="F814" t="s">
        <v>546</v>
      </c>
      <c r="G814" s="47">
        <v>92246</v>
      </c>
      <c r="H814" t="s">
        <v>3558</v>
      </c>
      <c r="I814" t="s">
        <v>3559</v>
      </c>
      <c r="J814" t="s">
        <v>3560</v>
      </c>
      <c r="L814">
        <v>1</v>
      </c>
      <c r="M814" t="b">
        <v>1</v>
      </c>
      <c r="N814" t="str">
        <v>Stadt Vilseck</v>
      </c>
      <c r="P814">
        <v>93090</v>
      </c>
      <c r="Q814" t="s">
        <v>9340</v>
      </c>
    </row>
    <row r="815" spans="1:17" x14ac:dyDescent="0.25">
      <c r="A815" t="s">
        <v>3561</v>
      </c>
      <c r="B815" t="s">
        <v>3462</v>
      </c>
      <c r="C815" t="s">
        <v>3478</v>
      </c>
      <c r="D815" t="s">
        <v>3561</v>
      </c>
      <c r="E815" t="s">
        <v>3562</v>
      </c>
      <c r="F815" t="s">
        <v>3563</v>
      </c>
      <c r="G815" s="47">
        <v>92256</v>
      </c>
      <c r="H815" t="s">
        <v>3564</v>
      </c>
      <c r="I815" t="s">
        <v>3565</v>
      </c>
      <c r="J815" t="s">
        <v>3566</v>
      </c>
      <c r="L815">
        <v>1</v>
      </c>
      <c r="M815" t="b">
        <v>1</v>
      </c>
      <c r="N815" t="str">
        <v>Gemeinde Gebenbach</v>
      </c>
      <c r="P815">
        <v>93092</v>
      </c>
      <c r="Q815" t="s">
        <v>4015</v>
      </c>
    </row>
    <row r="816" spans="1:17" x14ac:dyDescent="0.25">
      <c r="A816" t="s">
        <v>3567</v>
      </c>
      <c r="B816" t="s">
        <v>3462</v>
      </c>
      <c r="C816" t="s">
        <v>3478</v>
      </c>
      <c r="D816" t="s">
        <v>3567</v>
      </c>
      <c r="E816" t="s">
        <v>3562</v>
      </c>
      <c r="F816" t="s">
        <v>3563</v>
      </c>
      <c r="G816" s="47">
        <v>92256</v>
      </c>
      <c r="H816" t="s">
        <v>3564</v>
      </c>
      <c r="I816" t="s">
        <v>3568</v>
      </c>
      <c r="J816" t="s">
        <v>3569</v>
      </c>
      <c r="L816">
        <v>1</v>
      </c>
      <c r="M816" t="b">
        <v>1</v>
      </c>
      <c r="N816" t="str">
        <v>Gemeinde Hahnbach, M</v>
      </c>
      <c r="P816">
        <v>93176</v>
      </c>
      <c r="Q816" t="s">
        <v>9341</v>
      </c>
    </row>
    <row r="817" spans="1:17" x14ac:dyDescent="0.25">
      <c r="A817" t="s">
        <v>3570</v>
      </c>
      <c r="B817" t="s">
        <v>3462</v>
      </c>
      <c r="C817" t="s">
        <v>3478</v>
      </c>
      <c r="D817" t="s">
        <v>3570</v>
      </c>
      <c r="E817" t="s">
        <v>3571</v>
      </c>
      <c r="F817" t="s">
        <v>3572</v>
      </c>
      <c r="G817" s="47">
        <v>92281</v>
      </c>
      <c r="H817" t="s">
        <v>3573</v>
      </c>
      <c r="I817" t="s">
        <v>3574</v>
      </c>
      <c r="J817" t="s">
        <v>3575</v>
      </c>
      <c r="L817">
        <v>1</v>
      </c>
      <c r="M817" t="b">
        <v>1</v>
      </c>
      <c r="N817" t="str">
        <v>Gemeinde Hirschbach</v>
      </c>
      <c r="P817">
        <v>93170</v>
      </c>
      <c r="Q817" t="s">
        <v>4025</v>
      </c>
    </row>
    <row r="818" spans="1:17" x14ac:dyDescent="0.25">
      <c r="A818" t="s">
        <v>3576</v>
      </c>
      <c r="B818" t="s">
        <v>3462</v>
      </c>
      <c r="C818" t="s">
        <v>3478</v>
      </c>
      <c r="D818" t="s">
        <v>3576</v>
      </c>
      <c r="E818" t="s">
        <v>3571</v>
      </c>
      <c r="F818" t="s">
        <v>3572</v>
      </c>
      <c r="G818" s="47">
        <v>92281</v>
      </c>
      <c r="H818" t="s">
        <v>3573</v>
      </c>
      <c r="I818" t="s">
        <v>3577</v>
      </c>
      <c r="J818" t="s">
        <v>3578</v>
      </c>
      <c r="L818">
        <v>1</v>
      </c>
      <c r="M818" t="b">
        <v>1</v>
      </c>
      <c r="N818" t="str">
        <v>Gemeinde Königstein, M</v>
      </c>
      <c r="P818">
        <v>93164</v>
      </c>
      <c r="Q818" t="s">
        <v>9342</v>
      </c>
    </row>
    <row r="819" spans="1:17" x14ac:dyDescent="0.25">
      <c r="A819" t="s">
        <v>3579</v>
      </c>
      <c r="B819" t="s">
        <v>3462</v>
      </c>
      <c r="C819" t="s">
        <v>3478</v>
      </c>
      <c r="D819" t="s">
        <v>3579</v>
      </c>
      <c r="E819" t="s">
        <v>3580</v>
      </c>
      <c r="F819" t="s">
        <v>3581</v>
      </c>
      <c r="G819" s="47">
        <v>92259</v>
      </c>
      <c r="H819" t="s">
        <v>3582</v>
      </c>
      <c r="I819" t="s">
        <v>3583</v>
      </c>
      <c r="J819" t="s">
        <v>3584</v>
      </c>
      <c r="L819">
        <v>1</v>
      </c>
      <c r="M819" t="b">
        <v>1</v>
      </c>
      <c r="N819" t="str">
        <v>Gemeinde Etzelwang</v>
      </c>
      <c r="P819">
        <v>93180</v>
      </c>
      <c r="Q819" t="s">
        <v>9343</v>
      </c>
    </row>
    <row r="820" spans="1:17" x14ac:dyDescent="0.25">
      <c r="A820" t="s">
        <v>3585</v>
      </c>
      <c r="B820" t="s">
        <v>3462</v>
      </c>
      <c r="C820" t="s">
        <v>3478</v>
      </c>
      <c r="D820" t="s">
        <v>3585</v>
      </c>
      <c r="E820" t="s">
        <v>3580</v>
      </c>
      <c r="F820" t="s">
        <v>3581</v>
      </c>
      <c r="G820" s="47">
        <v>92259</v>
      </c>
      <c r="H820" t="s">
        <v>3582</v>
      </c>
      <c r="I820" t="s">
        <v>3586</v>
      </c>
      <c r="J820" t="s">
        <v>3587</v>
      </c>
      <c r="L820">
        <v>1</v>
      </c>
      <c r="M820" t="b">
        <v>1</v>
      </c>
      <c r="N820" t="str">
        <v>Gemeinde Neukirchen b.Sulzbach-Rosenberg</v>
      </c>
      <c r="P820">
        <v>93093</v>
      </c>
      <c r="Q820" t="s">
        <v>9344</v>
      </c>
    </row>
    <row r="821" spans="1:17" x14ac:dyDescent="0.25">
      <c r="A821" t="s">
        <v>3588</v>
      </c>
      <c r="B821" t="s">
        <v>3462</v>
      </c>
      <c r="C821" t="s">
        <v>3478</v>
      </c>
      <c r="D821" t="s">
        <v>3588</v>
      </c>
      <c r="E821" t="s">
        <v>3580</v>
      </c>
      <c r="F821" t="s">
        <v>3581</v>
      </c>
      <c r="G821" s="47">
        <v>92259</v>
      </c>
      <c r="H821" t="s">
        <v>3582</v>
      </c>
      <c r="I821" t="s">
        <v>3589</v>
      </c>
      <c r="J821" t="s">
        <v>3590</v>
      </c>
      <c r="L821">
        <v>1</v>
      </c>
      <c r="M821" t="b">
        <v>1</v>
      </c>
      <c r="N821" t="str">
        <v>Gemeinde Weigendorf</v>
      </c>
      <c r="P821">
        <v>93183</v>
      </c>
      <c r="Q821" t="s">
        <v>9345</v>
      </c>
    </row>
    <row r="822" spans="1:17" x14ac:dyDescent="0.25">
      <c r="A822" t="s">
        <v>3591</v>
      </c>
      <c r="B822" t="s">
        <v>3462</v>
      </c>
      <c r="C822" t="s">
        <v>3478</v>
      </c>
      <c r="D822" t="s">
        <v>3591</v>
      </c>
      <c r="E822" t="s">
        <v>3592</v>
      </c>
      <c r="F822" t="s">
        <v>3593</v>
      </c>
      <c r="G822" s="47">
        <v>92278</v>
      </c>
      <c r="H822" t="s">
        <v>3594</v>
      </c>
      <c r="I822" t="s">
        <v>3595</v>
      </c>
      <c r="J822" t="s">
        <v>3596</v>
      </c>
      <c r="L822">
        <v>1</v>
      </c>
      <c r="M822" t="b">
        <v>1</v>
      </c>
      <c r="N822" t="str">
        <v>Gemeinde Birgland</v>
      </c>
      <c r="P822">
        <v>93095</v>
      </c>
      <c r="Q822" t="s">
        <v>4029</v>
      </c>
    </row>
    <row r="823" spans="1:17" x14ac:dyDescent="0.25">
      <c r="A823" t="s">
        <v>3597</v>
      </c>
      <c r="B823" t="s">
        <v>3462</v>
      </c>
      <c r="C823" t="s">
        <v>3478</v>
      </c>
      <c r="D823" t="s">
        <v>3597</v>
      </c>
      <c r="E823" t="s">
        <v>3592</v>
      </c>
      <c r="F823" t="s">
        <v>3593</v>
      </c>
      <c r="G823" s="47">
        <v>92278</v>
      </c>
      <c r="H823" t="s">
        <v>3594</v>
      </c>
      <c r="I823" t="s">
        <v>3598</v>
      </c>
      <c r="J823" t="s">
        <v>3599</v>
      </c>
      <c r="L823">
        <v>1</v>
      </c>
      <c r="M823" t="b">
        <v>1</v>
      </c>
      <c r="N823" t="str">
        <v>Gemeinde Illschwang</v>
      </c>
      <c r="P823">
        <v>93155</v>
      </c>
      <c r="Q823" t="s">
        <v>9346</v>
      </c>
    </row>
    <row r="824" spans="1:17" x14ac:dyDescent="0.25">
      <c r="A824" t="s">
        <v>3601</v>
      </c>
      <c r="B824" t="s">
        <v>3462</v>
      </c>
      <c r="C824" t="s">
        <v>3600</v>
      </c>
      <c r="D824" t="s">
        <v>3601</v>
      </c>
      <c r="E824" t="s">
        <v>3601</v>
      </c>
      <c r="F824" t="s">
        <v>3603</v>
      </c>
      <c r="G824" s="47">
        <v>93473</v>
      </c>
      <c r="H824" t="s">
        <v>3602</v>
      </c>
      <c r="I824" t="s">
        <v>3604</v>
      </c>
      <c r="J824" t="s">
        <v>3605</v>
      </c>
      <c r="L824">
        <v>1</v>
      </c>
      <c r="M824" t="b">
        <v>1</v>
      </c>
      <c r="N824" t="str">
        <v>Gemeinde Arnschwang</v>
      </c>
      <c r="P824">
        <v>93183</v>
      </c>
      <c r="Q824" t="s">
        <v>9347</v>
      </c>
    </row>
    <row r="825" spans="1:17" x14ac:dyDescent="0.25">
      <c r="A825" t="s">
        <v>3606</v>
      </c>
      <c r="B825" t="s">
        <v>3462</v>
      </c>
      <c r="C825" t="s">
        <v>3600</v>
      </c>
      <c r="D825" t="s">
        <v>3606</v>
      </c>
      <c r="E825" t="s">
        <v>3606</v>
      </c>
      <c r="F825" t="s">
        <v>3608</v>
      </c>
      <c r="G825" s="47">
        <v>93474</v>
      </c>
      <c r="H825" t="s">
        <v>3607</v>
      </c>
      <c r="I825" t="s">
        <v>3609</v>
      </c>
      <c r="J825" t="s">
        <v>3610</v>
      </c>
      <c r="L825">
        <v>1</v>
      </c>
      <c r="M825" t="b">
        <v>1</v>
      </c>
      <c r="N825" t="str">
        <v>Gemeinde Arrach</v>
      </c>
      <c r="P825">
        <v>93183</v>
      </c>
      <c r="Q825" t="s">
        <v>9348</v>
      </c>
    </row>
    <row r="826" spans="1:17" x14ac:dyDescent="0.25">
      <c r="A826" t="s">
        <v>3611</v>
      </c>
      <c r="B826" t="s">
        <v>3462</v>
      </c>
      <c r="C826" t="s">
        <v>3600</v>
      </c>
      <c r="D826" t="s">
        <v>3611</v>
      </c>
      <c r="E826" t="s">
        <v>3611</v>
      </c>
      <c r="F826" t="s">
        <v>3613</v>
      </c>
      <c r="G826" s="47">
        <v>93476</v>
      </c>
      <c r="H826" t="s">
        <v>3612</v>
      </c>
      <c r="I826" t="s">
        <v>3614</v>
      </c>
      <c r="J826" t="s">
        <v>3615</v>
      </c>
      <c r="L826">
        <v>1</v>
      </c>
      <c r="M826" t="b">
        <v>1</v>
      </c>
      <c r="N826" t="str">
        <v>Gemeinde Blaibach</v>
      </c>
      <c r="P826">
        <v>93096</v>
      </c>
      <c r="Q826" t="s">
        <v>4039</v>
      </c>
    </row>
    <row r="827" spans="1:17" x14ac:dyDescent="0.25">
      <c r="A827" t="s">
        <v>3616</v>
      </c>
      <c r="B827" t="s">
        <v>3462</v>
      </c>
      <c r="C827" t="s">
        <v>3600</v>
      </c>
      <c r="D827" t="s">
        <v>3616</v>
      </c>
      <c r="E827" t="s">
        <v>3616</v>
      </c>
      <c r="F827" t="s">
        <v>3617</v>
      </c>
      <c r="G827" s="47">
        <v>93405</v>
      </c>
      <c r="H827" t="s">
        <v>3618</v>
      </c>
      <c r="I827" t="s">
        <v>3619</v>
      </c>
      <c r="J827" t="s">
        <v>3620</v>
      </c>
      <c r="L827">
        <v>1</v>
      </c>
      <c r="M827" t="b">
        <v>1</v>
      </c>
      <c r="N827" t="str">
        <v>Stadt Cham</v>
      </c>
      <c r="P827">
        <v>93164</v>
      </c>
      <c r="Q827" t="s">
        <v>9349</v>
      </c>
    </row>
    <row r="828" spans="1:17" x14ac:dyDescent="0.25">
      <c r="A828" t="s">
        <v>3621</v>
      </c>
      <c r="B828" t="s">
        <v>3462</v>
      </c>
      <c r="C828" t="s">
        <v>3600</v>
      </c>
      <c r="D828" t="s">
        <v>3621</v>
      </c>
      <c r="E828" t="s">
        <v>3621</v>
      </c>
      <c r="F828" t="s">
        <v>3623</v>
      </c>
      <c r="G828" s="47">
        <v>93466</v>
      </c>
      <c r="H828" t="s">
        <v>3622</v>
      </c>
      <c r="I828" t="s">
        <v>3624</v>
      </c>
      <c r="J828" t="s">
        <v>3625</v>
      </c>
      <c r="L828">
        <v>1</v>
      </c>
      <c r="M828" t="b">
        <v>1</v>
      </c>
      <c r="N828" t="str">
        <v>Gemeinde Chamerau</v>
      </c>
      <c r="P828">
        <v>93138</v>
      </c>
      <c r="Q828" t="s">
        <v>9350</v>
      </c>
    </row>
    <row r="829" spans="1:17" x14ac:dyDescent="0.25">
      <c r="A829" t="s">
        <v>3626</v>
      </c>
      <c r="B829" t="s">
        <v>3462</v>
      </c>
      <c r="C829" t="s">
        <v>3600</v>
      </c>
      <c r="D829" t="s">
        <v>3626</v>
      </c>
      <c r="E829" t="s">
        <v>3626</v>
      </c>
      <c r="F829" t="s">
        <v>3627</v>
      </c>
      <c r="G829" s="47">
        <v>93458</v>
      </c>
      <c r="H829" t="s">
        <v>3628</v>
      </c>
      <c r="I829" t="s">
        <v>3629</v>
      </c>
      <c r="J829" t="s">
        <v>3630</v>
      </c>
      <c r="L829">
        <v>1</v>
      </c>
      <c r="M829" t="b">
        <v>1</v>
      </c>
      <c r="N829" t="str">
        <v>Markt Eschlkam</v>
      </c>
      <c r="P829">
        <v>93098</v>
      </c>
      <c r="Q829" t="s">
        <v>4048</v>
      </c>
    </row>
    <row r="830" spans="1:17" x14ac:dyDescent="0.25">
      <c r="A830" t="s">
        <v>3631</v>
      </c>
      <c r="B830" t="s">
        <v>3462</v>
      </c>
      <c r="C830" t="s">
        <v>3600</v>
      </c>
      <c r="D830" t="s">
        <v>3631</v>
      </c>
      <c r="E830" t="s">
        <v>3631</v>
      </c>
      <c r="F830" t="s">
        <v>3323</v>
      </c>
      <c r="G830" s="47">
        <v>93437</v>
      </c>
      <c r="H830" t="s">
        <v>3632</v>
      </c>
      <c r="I830" t="s">
        <v>3633</v>
      </c>
      <c r="J830" t="s">
        <v>3634</v>
      </c>
      <c r="L830">
        <v>1</v>
      </c>
      <c r="M830" t="b">
        <v>1</v>
      </c>
      <c r="N830" t="str">
        <v>Stadt Furth im Wald</v>
      </c>
      <c r="P830">
        <v>93099</v>
      </c>
      <c r="Q830" t="s">
        <v>9351</v>
      </c>
    </row>
    <row r="831" spans="1:17" x14ac:dyDescent="0.25">
      <c r="A831" t="s">
        <v>3635</v>
      </c>
      <c r="B831" t="s">
        <v>3462</v>
      </c>
      <c r="C831" t="s">
        <v>3600</v>
      </c>
      <c r="D831" t="s">
        <v>3635</v>
      </c>
      <c r="E831" t="s">
        <v>3635</v>
      </c>
      <c r="F831" t="s">
        <v>3637</v>
      </c>
      <c r="G831" s="47">
        <v>93479</v>
      </c>
      <c r="H831" t="s">
        <v>3636</v>
      </c>
      <c r="I831" t="s">
        <v>3638</v>
      </c>
      <c r="J831" t="s">
        <v>3639</v>
      </c>
      <c r="L831">
        <v>1</v>
      </c>
      <c r="M831" t="b">
        <v>1</v>
      </c>
      <c r="N831" t="str">
        <v>Gemeinde Grafenwiesen</v>
      </c>
      <c r="P831">
        <v>93073</v>
      </c>
      <c r="Q831" t="s">
        <v>9352</v>
      </c>
    </row>
    <row r="832" spans="1:17" x14ac:dyDescent="0.25">
      <c r="A832" t="s">
        <v>3640</v>
      </c>
      <c r="B832" t="s">
        <v>3462</v>
      </c>
      <c r="C832" t="s">
        <v>3600</v>
      </c>
      <c r="D832" t="s">
        <v>3640</v>
      </c>
      <c r="E832" t="s">
        <v>3640</v>
      </c>
      <c r="F832" t="s">
        <v>3287</v>
      </c>
      <c r="G832" s="47">
        <v>93480</v>
      </c>
      <c r="H832" t="s">
        <v>3641</v>
      </c>
      <c r="I832" t="s">
        <v>3642</v>
      </c>
      <c r="J832" t="s">
        <v>3643</v>
      </c>
      <c r="L832">
        <v>1</v>
      </c>
      <c r="M832" t="b">
        <v>1</v>
      </c>
      <c r="N832" t="str">
        <v>Gemeinde Hohenwarth</v>
      </c>
      <c r="P832">
        <v>93152</v>
      </c>
      <c r="Q832" t="s">
        <v>9353</v>
      </c>
    </row>
    <row r="833" spans="1:17" x14ac:dyDescent="0.25">
      <c r="A833" t="s">
        <v>3644</v>
      </c>
      <c r="B833" t="s">
        <v>3462</v>
      </c>
      <c r="C833" t="s">
        <v>3600</v>
      </c>
      <c r="D833" t="s">
        <v>3644</v>
      </c>
      <c r="E833" t="s">
        <v>3644</v>
      </c>
      <c r="F833" t="s">
        <v>3645</v>
      </c>
      <c r="G833" s="47">
        <v>93438</v>
      </c>
      <c r="H833" t="s">
        <v>3646</v>
      </c>
      <c r="I833" t="s">
        <v>3647</v>
      </c>
      <c r="J833" t="s">
        <v>3648</v>
      </c>
      <c r="L833">
        <v>1</v>
      </c>
      <c r="M833" t="b">
        <v>1</v>
      </c>
      <c r="N833" t="str">
        <v>Stadt Bad Kötzting</v>
      </c>
      <c r="P833">
        <v>93083</v>
      </c>
      <c r="Q833" t="s">
        <v>4062</v>
      </c>
    </row>
    <row r="834" spans="1:17" x14ac:dyDescent="0.25">
      <c r="A834" t="s">
        <v>3649</v>
      </c>
      <c r="B834" t="s">
        <v>3462</v>
      </c>
      <c r="C834" t="s">
        <v>3600</v>
      </c>
      <c r="D834" t="s">
        <v>3649</v>
      </c>
      <c r="E834" t="s">
        <v>3649</v>
      </c>
      <c r="F834" t="s">
        <v>3650</v>
      </c>
      <c r="G834" s="47">
        <v>93462</v>
      </c>
      <c r="H834" t="s">
        <v>3651</v>
      </c>
      <c r="I834" t="s">
        <v>3652</v>
      </c>
      <c r="J834" t="s">
        <v>3653</v>
      </c>
      <c r="L834">
        <v>1</v>
      </c>
      <c r="M834" t="b">
        <v>1</v>
      </c>
      <c r="N834" t="str">
        <v>Markt Lam</v>
      </c>
      <c r="P834">
        <v>93080</v>
      </c>
      <c r="Q834" t="s">
        <v>4067</v>
      </c>
    </row>
    <row r="835" spans="1:17" x14ac:dyDescent="0.25">
      <c r="A835" t="s">
        <v>3654</v>
      </c>
      <c r="B835" t="s">
        <v>3462</v>
      </c>
      <c r="C835" t="s">
        <v>3600</v>
      </c>
      <c r="D835" t="s">
        <v>3654</v>
      </c>
      <c r="E835" t="s">
        <v>3654</v>
      </c>
      <c r="F835" t="s">
        <v>3656</v>
      </c>
      <c r="G835" s="47">
        <v>93468</v>
      </c>
      <c r="H835" t="s">
        <v>3655</v>
      </c>
      <c r="I835" t="s">
        <v>3657</v>
      </c>
      <c r="J835" t="s">
        <v>3658</v>
      </c>
      <c r="L835">
        <v>1</v>
      </c>
      <c r="M835" t="b">
        <v>1</v>
      </c>
      <c r="N835" t="str">
        <v>Gemeinde Miltach</v>
      </c>
      <c r="P835">
        <v>93186</v>
      </c>
      <c r="Q835" t="s">
        <v>4072</v>
      </c>
    </row>
    <row r="836" spans="1:17" x14ac:dyDescent="0.25">
      <c r="A836" t="s">
        <v>3659</v>
      </c>
      <c r="B836" t="s">
        <v>3462</v>
      </c>
      <c r="C836" t="s">
        <v>3600</v>
      </c>
      <c r="D836" t="s">
        <v>3659</v>
      </c>
      <c r="E836" t="s">
        <v>3659</v>
      </c>
      <c r="F836" t="s">
        <v>90</v>
      </c>
      <c r="G836" s="47">
        <v>93453</v>
      </c>
      <c r="H836" t="s">
        <v>3660</v>
      </c>
      <c r="I836" t="s">
        <v>3661</v>
      </c>
      <c r="J836" t="s">
        <v>3662</v>
      </c>
      <c r="L836">
        <v>1</v>
      </c>
      <c r="M836" t="b">
        <v>1</v>
      </c>
      <c r="N836" t="str">
        <v>Markt Neukirchen b.Hl.Blut</v>
      </c>
      <c r="P836">
        <v>93101</v>
      </c>
      <c r="Q836" t="s">
        <v>9354</v>
      </c>
    </row>
    <row r="837" spans="1:17" x14ac:dyDescent="0.25">
      <c r="A837" t="s">
        <v>3663</v>
      </c>
      <c r="B837" t="s">
        <v>3462</v>
      </c>
      <c r="C837" t="s">
        <v>3600</v>
      </c>
      <c r="D837" t="s">
        <v>3663</v>
      </c>
      <c r="E837" t="s">
        <v>3663</v>
      </c>
      <c r="F837" t="s">
        <v>3665</v>
      </c>
      <c r="G837" s="47">
        <v>93482</v>
      </c>
      <c r="H837" t="s">
        <v>3664</v>
      </c>
      <c r="I837" t="s">
        <v>3666</v>
      </c>
      <c r="J837" t="s">
        <v>3667</v>
      </c>
      <c r="L837">
        <v>1</v>
      </c>
      <c r="M837" t="b">
        <v>1</v>
      </c>
      <c r="N837" t="str">
        <v>Gemeinde Pemfling</v>
      </c>
      <c r="P837">
        <v>93102</v>
      </c>
      <c r="Q837" t="s">
        <v>4077</v>
      </c>
    </row>
    <row r="838" spans="1:17" x14ac:dyDescent="0.25">
      <c r="A838" t="s">
        <v>3198</v>
      </c>
      <c r="B838" t="s">
        <v>3462</v>
      </c>
      <c r="C838" t="s">
        <v>3600</v>
      </c>
      <c r="D838" t="s">
        <v>3198</v>
      </c>
      <c r="E838" t="s">
        <v>3198</v>
      </c>
      <c r="F838" t="s">
        <v>3668</v>
      </c>
      <c r="G838" s="47">
        <v>93485</v>
      </c>
      <c r="H838" t="s">
        <v>3199</v>
      </c>
      <c r="I838" t="s">
        <v>3669</v>
      </c>
      <c r="J838" t="s">
        <v>3670</v>
      </c>
      <c r="L838">
        <v>1</v>
      </c>
      <c r="M838" t="b">
        <v>1</v>
      </c>
      <c r="N838" t="str">
        <v>Gemeinde Rimbach</v>
      </c>
      <c r="P838">
        <v>93188</v>
      </c>
      <c r="Q838" t="s">
        <v>9355</v>
      </c>
    </row>
    <row r="839" spans="1:17" x14ac:dyDescent="0.25">
      <c r="A839" t="s">
        <v>3671</v>
      </c>
      <c r="B839" t="s">
        <v>3462</v>
      </c>
      <c r="C839" t="s">
        <v>3600</v>
      </c>
      <c r="D839" t="s">
        <v>3671</v>
      </c>
      <c r="E839" t="s">
        <v>3671</v>
      </c>
      <c r="F839" t="s">
        <v>3672</v>
      </c>
      <c r="G839" s="47">
        <v>93426</v>
      </c>
      <c r="H839" t="s">
        <v>3673</v>
      </c>
      <c r="I839" t="s">
        <v>3674</v>
      </c>
      <c r="J839" t="s">
        <v>3675</v>
      </c>
      <c r="L839">
        <v>1</v>
      </c>
      <c r="M839" t="b">
        <v>1</v>
      </c>
      <c r="N839" t="str">
        <v>Stadt Roding</v>
      </c>
      <c r="P839">
        <v>93128</v>
      </c>
      <c r="Q839" t="s">
        <v>9356</v>
      </c>
    </row>
    <row r="840" spans="1:17" x14ac:dyDescent="0.25">
      <c r="A840" t="s">
        <v>3676</v>
      </c>
      <c r="B840" t="s">
        <v>3462</v>
      </c>
      <c r="C840" t="s">
        <v>3600</v>
      </c>
      <c r="D840" t="s">
        <v>3676</v>
      </c>
      <c r="E840" t="s">
        <v>3676</v>
      </c>
      <c r="F840" t="s">
        <v>1817</v>
      </c>
      <c r="G840" s="47">
        <v>92443</v>
      </c>
      <c r="H840" t="s">
        <v>3677</v>
      </c>
      <c r="I840" t="s">
        <v>3678</v>
      </c>
      <c r="J840" t="s">
        <v>3679</v>
      </c>
      <c r="L840">
        <v>1</v>
      </c>
      <c r="M840" t="b">
        <v>1</v>
      </c>
      <c r="N840" t="str">
        <v>Stadt Rötz</v>
      </c>
      <c r="P840">
        <v>93104</v>
      </c>
      <c r="Q840" t="s">
        <v>9357</v>
      </c>
    </row>
    <row r="841" spans="1:17" x14ac:dyDescent="0.25">
      <c r="A841" t="s">
        <v>3680</v>
      </c>
      <c r="B841" t="s">
        <v>3462</v>
      </c>
      <c r="C841" t="s">
        <v>3600</v>
      </c>
      <c r="D841" t="s">
        <v>3680</v>
      </c>
      <c r="E841" t="s">
        <v>3680</v>
      </c>
      <c r="F841" t="s">
        <v>3682</v>
      </c>
      <c r="G841" s="47">
        <v>93486</v>
      </c>
      <c r="H841" t="s">
        <v>3681</v>
      </c>
      <c r="I841" t="s">
        <v>3683</v>
      </c>
      <c r="J841" t="s">
        <v>3684</v>
      </c>
      <c r="L841">
        <v>1</v>
      </c>
      <c r="M841" t="b">
        <v>1</v>
      </c>
      <c r="N841" t="str">
        <v>Gemeinde Runding</v>
      </c>
      <c r="P841">
        <v>84069</v>
      </c>
      <c r="Q841" t="s">
        <v>9358</v>
      </c>
    </row>
    <row r="842" spans="1:17" x14ac:dyDescent="0.25">
      <c r="A842" t="s">
        <v>3685</v>
      </c>
      <c r="B842" t="s">
        <v>3462</v>
      </c>
      <c r="C842" t="s">
        <v>3600</v>
      </c>
      <c r="D842" t="s">
        <v>3685</v>
      </c>
      <c r="E842" t="s">
        <v>3685</v>
      </c>
      <c r="F842" t="s">
        <v>180</v>
      </c>
      <c r="G842" s="47">
        <v>93488</v>
      </c>
      <c r="H842" t="s">
        <v>3686</v>
      </c>
      <c r="I842" t="s">
        <v>3687</v>
      </c>
      <c r="J842" t="s">
        <v>3688</v>
      </c>
      <c r="L842">
        <v>1</v>
      </c>
      <c r="M842" t="b">
        <v>1</v>
      </c>
      <c r="N842" t="str">
        <v>Gemeinde Schönthal</v>
      </c>
      <c r="P842">
        <v>93159</v>
      </c>
      <c r="Q842" t="s">
        <v>4091</v>
      </c>
    </row>
    <row r="843" spans="1:17" x14ac:dyDescent="0.25">
      <c r="A843" t="s">
        <v>3689</v>
      </c>
      <c r="B843" t="s">
        <v>3462</v>
      </c>
      <c r="C843" t="s">
        <v>3600</v>
      </c>
      <c r="D843" t="s">
        <v>3689</v>
      </c>
      <c r="E843" t="s">
        <v>3689</v>
      </c>
      <c r="F843" t="s">
        <v>1724</v>
      </c>
      <c r="G843" s="47">
        <v>93489</v>
      </c>
      <c r="H843" t="s">
        <v>3690</v>
      </c>
      <c r="I843" t="s">
        <v>3691</v>
      </c>
      <c r="J843" t="s">
        <v>3692</v>
      </c>
      <c r="L843">
        <v>1</v>
      </c>
      <c r="M843" t="b">
        <v>1</v>
      </c>
      <c r="N843" t="str">
        <v>Gemeinde Schorndorf</v>
      </c>
      <c r="P843">
        <v>93104</v>
      </c>
      <c r="Q843" t="s">
        <v>4182</v>
      </c>
    </row>
    <row r="844" spans="1:17" x14ac:dyDescent="0.25">
      <c r="A844" t="s">
        <v>3693</v>
      </c>
      <c r="B844" t="s">
        <v>3462</v>
      </c>
      <c r="C844" t="s">
        <v>3600</v>
      </c>
      <c r="D844" t="s">
        <v>3693</v>
      </c>
      <c r="E844" t="s">
        <v>3693</v>
      </c>
      <c r="F844" t="s">
        <v>440</v>
      </c>
      <c r="G844" s="47">
        <v>93455</v>
      </c>
      <c r="H844" t="s">
        <v>3694</v>
      </c>
      <c r="I844" t="s">
        <v>3695</v>
      </c>
      <c r="J844" t="s">
        <v>3696</v>
      </c>
      <c r="L844">
        <v>1</v>
      </c>
      <c r="M844" t="b">
        <v>1</v>
      </c>
      <c r="N844" t="str">
        <v>Gemeinde Traitsching</v>
      </c>
      <c r="P844">
        <v>93105</v>
      </c>
      <c r="Q844" t="s">
        <v>4096</v>
      </c>
    </row>
    <row r="845" spans="1:17" x14ac:dyDescent="0.25">
      <c r="A845" t="s">
        <v>3697</v>
      </c>
      <c r="B845" t="s">
        <v>3462</v>
      </c>
      <c r="C845" t="s">
        <v>3600</v>
      </c>
      <c r="D845" t="s">
        <v>3697</v>
      </c>
      <c r="E845" t="s">
        <v>3697</v>
      </c>
      <c r="F845" t="s">
        <v>3699</v>
      </c>
      <c r="G845" s="47">
        <v>93494</v>
      </c>
      <c r="H845" t="s">
        <v>3698</v>
      </c>
      <c r="I845" t="s">
        <v>3700</v>
      </c>
      <c r="J845" t="s">
        <v>3701</v>
      </c>
      <c r="L845">
        <v>1</v>
      </c>
      <c r="M845" t="b">
        <v>1</v>
      </c>
      <c r="N845" t="str">
        <v>Gemeinde Waffenbrunn</v>
      </c>
      <c r="P845">
        <v>93107</v>
      </c>
      <c r="Q845" t="s">
        <v>4101</v>
      </c>
    </row>
    <row r="846" spans="1:17" x14ac:dyDescent="0.25">
      <c r="A846" t="s">
        <v>3702</v>
      </c>
      <c r="B846" t="s">
        <v>3462</v>
      </c>
      <c r="C846" t="s">
        <v>3600</v>
      </c>
      <c r="D846" t="s">
        <v>3702</v>
      </c>
      <c r="E846" t="s">
        <v>3702</v>
      </c>
      <c r="F846" t="s">
        <v>3703</v>
      </c>
      <c r="G846" s="47">
        <v>93449</v>
      </c>
      <c r="H846" t="s">
        <v>3704</v>
      </c>
      <c r="I846" t="s">
        <v>3705</v>
      </c>
      <c r="J846" t="s">
        <v>3706</v>
      </c>
      <c r="L846">
        <v>1</v>
      </c>
      <c r="M846" t="b">
        <v>1</v>
      </c>
      <c r="N846" t="str">
        <v>Stadt Waldmünchen</v>
      </c>
      <c r="P846">
        <v>93173</v>
      </c>
      <c r="Q846" t="s">
        <v>4105</v>
      </c>
    </row>
    <row r="847" spans="1:17" x14ac:dyDescent="0.25">
      <c r="A847" t="s">
        <v>3707</v>
      </c>
      <c r="B847" t="s">
        <v>3462</v>
      </c>
      <c r="C847" t="s">
        <v>3600</v>
      </c>
      <c r="D847" t="s">
        <v>3707</v>
      </c>
      <c r="E847" t="s">
        <v>3707</v>
      </c>
      <c r="F847" t="s">
        <v>180</v>
      </c>
      <c r="G847" s="47">
        <v>93497</v>
      </c>
      <c r="H847" t="s">
        <v>3708</v>
      </c>
      <c r="I847" t="s">
        <v>3709</v>
      </c>
      <c r="J847" t="s">
        <v>3710</v>
      </c>
      <c r="L847">
        <v>1</v>
      </c>
      <c r="M847" t="b">
        <v>1</v>
      </c>
      <c r="N847" t="str">
        <v>Gemeinde Willmering</v>
      </c>
      <c r="P847">
        <v>93109</v>
      </c>
      <c r="Q847" t="s">
        <v>4109</v>
      </c>
    </row>
    <row r="848" spans="1:17" x14ac:dyDescent="0.25">
      <c r="A848" t="s">
        <v>3711</v>
      </c>
      <c r="B848" t="s">
        <v>3462</v>
      </c>
      <c r="C848" t="s">
        <v>3600</v>
      </c>
      <c r="D848" t="s">
        <v>3711</v>
      </c>
      <c r="E848" t="s">
        <v>3711</v>
      </c>
      <c r="F848" t="s">
        <v>180</v>
      </c>
      <c r="G848" s="47">
        <v>93499</v>
      </c>
      <c r="H848" t="s">
        <v>3712</v>
      </c>
      <c r="I848" t="s">
        <v>3713</v>
      </c>
      <c r="J848" t="s">
        <v>3714</v>
      </c>
      <c r="L848">
        <v>1</v>
      </c>
      <c r="M848" t="b">
        <v>1</v>
      </c>
      <c r="N848" t="str">
        <v>Gemeinde Zandt</v>
      </c>
      <c r="P848">
        <v>93195</v>
      </c>
      <c r="Q848" t="s">
        <v>4144</v>
      </c>
    </row>
    <row r="849" spans="1:17" x14ac:dyDescent="0.25">
      <c r="A849" t="s">
        <v>3715</v>
      </c>
      <c r="B849" t="s">
        <v>3462</v>
      </c>
      <c r="C849" t="s">
        <v>3600</v>
      </c>
      <c r="D849" t="s">
        <v>3715</v>
      </c>
      <c r="E849" t="s">
        <v>3715</v>
      </c>
      <c r="F849" t="s">
        <v>3717</v>
      </c>
      <c r="G849" s="47">
        <v>93470</v>
      </c>
      <c r="H849" t="s">
        <v>3716</v>
      </c>
      <c r="I849" t="s">
        <v>3718</v>
      </c>
      <c r="J849" t="s">
        <v>3719</v>
      </c>
      <c r="L849">
        <v>1</v>
      </c>
      <c r="M849" t="b">
        <v>1</v>
      </c>
      <c r="N849" t="str">
        <v>Gemeinde Lohberg</v>
      </c>
      <c r="P849">
        <v>93197</v>
      </c>
      <c r="Q849" t="s">
        <v>4113</v>
      </c>
    </row>
    <row r="850" spans="1:17" x14ac:dyDescent="0.25">
      <c r="A850" t="s">
        <v>2719</v>
      </c>
      <c r="B850" t="s">
        <v>3462</v>
      </c>
      <c r="C850" t="s">
        <v>3600</v>
      </c>
      <c r="D850" t="s">
        <v>2719</v>
      </c>
      <c r="E850" t="s">
        <v>3720</v>
      </c>
      <c r="F850" t="s">
        <v>3109</v>
      </c>
      <c r="G850" s="47">
        <v>93464</v>
      </c>
      <c r="H850" t="s">
        <v>2720</v>
      </c>
      <c r="I850" t="s">
        <v>3721</v>
      </c>
      <c r="J850" t="s">
        <v>3722</v>
      </c>
      <c r="L850">
        <v>1</v>
      </c>
      <c r="M850" t="b">
        <v>1</v>
      </c>
      <c r="N850" t="str">
        <v>Gemeinde Tiefenbach</v>
      </c>
      <c r="P850">
        <v>93473</v>
      </c>
      <c r="Q850" t="s">
        <v>3602</v>
      </c>
    </row>
    <row r="851" spans="1:17" x14ac:dyDescent="0.25">
      <c r="A851" t="s">
        <v>3723</v>
      </c>
      <c r="B851" t="s">
        <v>3462</v>
      </c>
      <c r="C851" t="s">
        <v>3600</v>
      </c>
      <c r="D851" t="s">
        <v>3723</v>
      </c>
      <c r="E851" t="s">
        <v>3720</v>
      </c>
      <c r="F851" t="s">
        <v>3109</v>
      </c>
      <c r="G851" s="47">
        <v>93464</v>
      </c>
      <c r="H851" t="s">
        <v>2720</v>
      </c>
      <c r="I851" t="s">
        <v>3724</v>
      </c>
      <c r="J851" t="s">
        <v>3725</v>
      </c>
      <c r="L851">
        <v>1</v>
      </c>
      <c r="M851" t="b">
        <v>1</v>
      </c>
      <c r="N851" t="str">
        <v>Gemeinde Treffelstein</v>
      </c>
      <c r="P851">
        <v>93474</v>
      </c>
      <c r="Q851" t="s">
        <v>3607</v>
      </c>
    </row>
    <row r="852" spans="1:17" x14ac:dyDescent="0.25">
      <c r="A852" t="s">
        <v>3726</v>
      </c>
      <c r="B852" t="s">
        <v>3462</v>
      </c>
      <c r="C852" t="s">
        <v>3600</v>
      </c>
      <c r="D852" t="s">
        <v>3726</v>
      </c>
      <c r="E852" t="s">
        <v>3727</v>
      </c>
      <c r="F852" t="s">
        <v>3728</v>
      </c>
      <c r="G852" s="47">
        <v>93491</v>
      </c>
      <c r="H852" t="s">
        <v>3729</v>
      </c>
      <c r="I852" t="s">
        <v>3730</v>
      </c>
      <c r="J852" t="s">
        <v>3731</v>
      </c>
      <c r="L852">
        <v>1</v>
      </c>
      <c r="M852" t="b">
        <v>1</v>
      </c>
      <c r="N852" t="str">
        <v>Gemeinde Pösing</v>
      </c>
      <c r="P852">
        <v>93476</v>
      </c>
      <c r="Q852" t="s">
        <v>3612</v>
      </c>
    </row>
    <row r="853" spans="1:17" x14ac:dyDescent="0.25">
      <c r="A853" t="s">
        <v>3732</v>
      </c>
      <c r="B853" t="s">
        <v>3462</v>
      </c>
      <c r="C853" t="s">
        <v>3600</v>
      </c>
      <c r="D853" t="s">
        <v>3732</v>
      </c>
      <c r="E853" t="s">
        <v>3727</v>
      </c>
      <c r="F853" t="s">
        <v>3728</v>
      </c>
      <c r="G853" s="47">
        <v>93491</v>
      </c>
      <c r="H853" t="s">
        <v>3729</v>
      </c>
      <c r="I853" t="s">
        <v>3733</v>
      </c>
      <c r="J853" t="s">
        <v>3734</v>
      </c>
      <c r="L853">
        <v>1</v>
      </c>
      <c r="M853" t="b">
        <v>1</v>
      </c>
      <c r="N853" t="str">
        <v>Gemeinde Stamsried, M</v>
      </c>
      <c r="P853">
        <v>93413</v>
      </c>
      <c r="Q853" t="s">
        <v>9359</v>
      </c>
    </row>
    <row r="854" spans="1:17" x14ac:dyDescent="0.25">
      <c r="A854" t="s">
        <v>3735</v>
      </c>
      <c r="B854" t="s">
        <v>3462</v>
      </c>
      <c r="C854" t="s">
        <v>3600</v>
      </c>
      <c r="D854" t="s">
        <v>3735</v>
      </c>
      <c r="E854" t="s">
        <v>3736</v>
      </c>
      <c r="F854" t="s">
        <v>180</v>
      </c>
      <c r="G854" s="47">
        <v>93495</v>
      </c>
      <c r="H854" t="s">
        <v>3737</v>
      </c>
      <c r="I854" t="s">
        <v>3738</v>
      </c>
      <c r="J854" t="s">
        <v>3739</v>
      </c>
      <c r="L854">
        <v>1</v>
      </c>
      <c r="M854" t="b">
        <v>1</v>
      </c>
      <c r="N854" t="str">
        <v>Gemeinde Gleißenberg</v>
      </c>
      <c r="P854">
        <v>93466</v>
      </c>
      <c r="Q854" t="s">
        <v>3622</v>
      </c>
    </row>
    <row r="855" spans="1:17" x14ac:dyDescent="0.25">
      <c r="A855" t="s">
        <v>3740</v>
      </c>
      <c r="B855" t="s">
        <v>3462</v>
      </c>
      <c r="C855" t="s">
        <v>3600</v>
      </c>
      <c r="D855" t="s">
        <v>3740</v>
      </c>
      <c r="E855" t="s">
        <v>3736</v>
      </c>
      <c r="F855" t="s">
        <v>180</v>
      </c>
      <c r="G855" s="47">
        <v>93495</v>
      </c>
      <c r="H855" t="s">
        <v>3737</v>
      </c>
      <c r="I855" t="s">
        <v>3741</v>
      </c>
      <c r="J855" t="s">
        <v>3742</v>
      </c>
      <c r="L855">
        <v>1</v>
      </c>
      <c r="M855" t="b">
        <v>1</v>
      </c>
      <c r="N855" t="str">
        <v>Gemeinde Weiding</v>
      </c>
      <c r="P855">
        <v>93458</v>
      </c>
      <c r="Q855" t="s">
        <v>9360</v>
      </c>
    </row>
    <row r="856" spans="1:17" x14ac:dyDescent="0.25">
      <c r="A856" t="s">
        <v>3743</v>
      </c>
      <c r="B856" t="s">
        <v>3462</v>
      </c>
      <c r="C856" t="s">
        <v>3600</v>
      </c>
      <c r="D856" t="s">
        <v>3743</v>
      </c>
      <c r="E856" t="s">
        <v>3744</v>
      </c>
      <c r="F856" t="s">
        <v>3745</v>
      </c>
      <c r="G856" s="47">
        <v>93194</v>
      </c>
      <c r="H856" t="s">
        <v>3746</v>
      </c>
      <c r="I856" t="s">
        <v>3747</v>
      </c>
      <c r="J856" t="s">
        <v>3748</v>
      </c>
      <c r="L856">
        <v>1</v>
      </c>
      <c r="M856" t="b">
        <v>1</v>
      </c>
      <c r="N856" t="str">
        <v>Gemeinde Reichenbach</v>
      </c>
      <c r="P856">
        <v>93167</v>
      </c>
      <c r="Q856" t="s">
        <v>9361</v>
      </c>
    </row>
    <row r="857" spans="1:17" x14ac:dyDescent="0.25">
      <c r="A857" t="s">
        <v>3749</v>
      </c>
      <c r="B857" t="s">
        <v>3462</v>
      </c>
      <c r="C857" t="s">
        <v>3600</v>
      </c>
      <c r="D857" t="s">
        <v>3749</v>
      </c>
      <c r="E857" t="s">
        <v>3744</v>
      </c>
      <c r="F857" t="s">
        <v>3745</v>
      </c>
      <c r="G857" s="47">
        <v>93194</v>
      </c>
      <c r="H857" t="s">
        <v>3746</v>
      </c>
      <c r="I857" t="s">
        <v>3750</v>
      </c>
      <c r="J857" t="s">
        <v>3751</v>
      </c>
      <c r="L857">
        <v>1</v>
      </c>
      <c r="M857" t="b">
        <v>1</v>
      </c>
      <c r="N857" t="str">
        <v>Gemeinde Walderbach</v>
      </c>
      <c r="P857">
        <v>93437</v>
      </c>
      <c r="Q857" t="s">
        <v>9362</v>
      </c>
    </row>
    <row r="858" spans="1:17" x14ac:dyDescent="0.25">
      <c r="A858" t="s">
        <v>3752</v>
      </c>
      <c r="B858" t="s">
        <v>3462</v>
      </c>
      <c r="C858" t="s">
        <v>3600</v>
      </c>
      <c r="D858" t="s">
        <v>3752</v>
      </c>
      <c r="E858" t="s">
        <v>3753</v>
      </c>
      <c r="F858" t="s">
        <v>382</v>
      </c>
      <c r="G858" s="47">
        <v>93192</v>
      </c>
      <c r="H858" t="s">
        <v>3754</v>
      </c>
      <c r="I858" t="s">
        <v>3755</v>
      </c>
      <c r="J858" t="s">
        <v>3756</v>
      </c>
      <c r="L858">
        <v>1</v>
      </c>
      <c r="M858" t="b">
        <v>1</v>
      </c>
      <c r="N858" t="str">
        <v>Gemeinde Zell</v>
      </c>
      <c r="P858">
        <v>93477</v>
      </c>
      <c r="Q858" t="s">
        <v>9363</v>
      </c>
    </row>
    <row r="859" spans="1:17" x14ac:dyDescent="0.25">
      <c r="A859" t="s">
        <v>3757</v>
      </c>
      <c r="B859" t="s">
        <v>3462</v>
      </c>
      <c r="C859" t="s">
        <v>3600</v>
      </c>
      <c r="D859" t="s">
        <v>3757</v>
      </c>
      <c r="E859" t="s">
        <v>3753</v>
      </c>
      <c r="F859" t="s">
        <v>382</v>
      </c>
      <c r="G859" s="47">
        <v>93192</v>
      </c>
      <c r="H859" t="s">
        <v>3754</v>
      </c>
      <c r="I859" t="s">
        <v>3758</v>
      </c>
      <c r="J859" t="s">
        <v>3759</v>
      </c>
      <c r="L859">
        <v>1</v>
      </c>
      <c r="M859" t="b">
        <v>1</v>
      </c>
      <c r="N859" t="str">
        <v>Gemeinde Wald</v>
      </c>
      <c r="P859">
        <v>93479</v>
      </c>
      <c r="Q859" t="s">
        <v>3636</v>
      </c>
    </row>
    <row r="860" spans="1:17" x14ac:dyDescent="0.25">
      <c r="A860" t="s">
        <v>3760</v>
      </c>
      <c r="B860" t="s">
        <v>3462</v>
      </c>
      <c r="C860" t="s">
        <v>3600</v>
      </c>
      <c r="D860" t="s">
        <v>3760</v>
      </c>
      <c r="E860" t="s">
        <v>3761</v>
      </c>
      <c r="F860" t="s">
        <v>127</v>
      </c>
      <c r="G860" s="47">
        <v>93167</v>
      </c>
      <c r="H860" t="s">
        <v>3762</v>
      </c>
      <c r="I860" t="s">
        <v>3763</v>
      </c>
      <c r="J860" t="s">
        <v>3764</v>
      </c>
      <c r="L860">
        <v>1</v>
      </c>
      <c r="M860" t="b">
        <v>1</v>
      </c>
      <c r="N860" t="str">
        <v>Gemeinde Falkenstein, M</v>
      </c>
      <c r="P860">
        <v>93480</v>
      </c>
      <c r="Q860" t="s">
        <v>3641</v>
      </c>
    </row>
    <row r="861" spans="1:17" x14ac:dyDescent="0.25">
      <c r="A861" t="s">
        <v>3765</v>
      </c>
      <c r="B861" t="s">
        <v>3462</v>
      </c>
      <c r="C861" t="s">
        <v>3600</v>
      </c>
      <c r="D861" t="s">
        <v>3765</v>
      </c>
      <c r="E861" t="s">
        <v>3761</v>
      </c>
      <c r="F861" t="s">
        <v>127</v>
      </c>
      <c r="G861" s="47">
        <v>93167</v>
      </c>
      <c r="H861" t="s">
        <v>3762</v>
      </c>
      <c r="I861" t="s">
        <v>3766</v>
      </c>
      <c r="J861" t="s">
        <v>3767</v>
      </c>
      <c r="L861">
        <v>1</v>
      </c>
      <c r="M861" t="b">
        <v>1</v>
      </c>
      <c r="N861" t="str">
        <v>Gemeinde Michelsneukirchen</v>
      </c>
      <c r="P861">
        <v>93444</v>
      </c>
      <c r="Q861" t="s">
        <v>9364</v>
      </c>
    </row>
    <row r="862" spans="1:17" x14ac:dyDescent="0.25">
      <c r="A862" t="s">
        <v>3768</v>
      </c>
      <c r="B862" t="s">
        <v>3462</v>
      </c>
      <c r="C862" t="s">
        <v>3600</v>
      </c>
      <c r="D862" t="s">
        <v>3768</v>
      </c>
      <c r="E862" t="s">
        <v>3761</v>
      </c>
      <c r="F862" t="s">
        <v>127</v>
      </c>
      <c r="G862" s="47">
        <v>93167</v>
      </c>
      <c r="H862" t="s">
        <v>3762</v>
      </c>
      <c r="I862" t="s">
        <v>3769</v>
      </c>
      <c r="J862" t="s">
        <v>3770</v>
      </c>
      <c r="L862">
        <v>1</v>
      </c>
      <c r="M862" t="b">
        <v>1</v>
      </c>
      <c r="N862" t="str">
        <v>Gemeinde Rettenbach</v>
      </c>
      <c r="P862">
        <v>93462</v>
      </c>
      <c r="Q862" t="s">
        <v>9365</v>
      </c>
    </row>
    <row r="863" spans="1:17" x14ac:dyDescent="0.25">
      <c r="A863" t="s">
        <v>3772</v>
      </c>
      <c r="B863" t="s">
        <v>3462</v>
      </c>
      <c r="C863" t="s">
        <v>3771</v>
      </c>
      <c r="D863" t="s">
        <v>3772</v>
      </c>
      <c r="E863" t="s">
        <v>3772</v>
      </c>
      <c r="F863" t="s">
        <v>3773</v>
      </c>
      <c r="G863" s="47">
        <v>92332</v>
      </c>
      <c r="H863" t="s">
        <v>3774</v>
      </c>
      <c r="I863" t="s">
        <v>3775</v>
      </c>
      <c r="J863" t="s">
        <v>3776</v>
      </c>
      <c r="L863">
        <v>1</v>
      </c>
      <c r="M863" t="b">
        <v>1</v>
      </c>
      <c r="N863" t="str">
        <v>Stadt Berching</v>
      </c>
      <c r="P863">
        <v>93185</v>
      </c>
      <c r="Q863" t="s">
        <v>9366</v>
      </c>
    </row>
    <row r="864" spans="1:17" x14ac:dyDescent="0.25">
      <c r="A864" t="s">
        <v>3777</v>
      </c>
      <c r="B864" t="s">
        <v>3462</v>
      </c>
      <c r="C864" t="s">
        <v>3771</v>
      </c>
      <c r="D864" t="s">
        <v>3777</v>
      </c>
      <c r="E864" t="s">
        <v>3777</v>
      </c>
      <c r="F864" t="s">
        <v>3779</v>
      </c>
      <c r="G864" s="47">
        <v>92348</v>
      </c>
      <c r="H864" t="s">
        <v>3778</v>
      </c>
      <c r="I864" t="s">
        <v>3780</v>
      </c>
      <c r="J864" t="s">
        <v>3781</v>
      </c>
      <c r="L864">
        <v>1</v>
      </c>
      <c r="M864" t="b">
        <v>1</v>
      </c>
      <c r="N864" t="str">
        <v>Gemeinde Berg b.Neumarkt i.d.OPf.</v>
      </c>
      <c r="P864">
        <v>93468</v>
      </c>
      <c r="Q864" t="s">
        <v>3655</v>
      </c>
    </row>
    <row r="865" spans="1:17" x14ac:dyDescent="0.25">
      <c r="A865" t="s">
        <v>3782</v>
      </c>
      <c r="B865" t="s">
        <v>3462</v>
      </c>
      <c r="C865" t="s">
        <v>3771</v>
      </c>
      <c r="D865" t="s">
        <v>3782</v>
      </c>
      <c r="E865" t="s">
        <v>3782</v>
      </c>
      <c r="F865" t="s">
        <v>3783</v>
      </c>
      <c r="G865" s="47">
        <v>92363</v>
      </c>
      <c r="H865" t="s">
        <v>3784</v>
      </c>
      <c r="I865" t="s">
        <v>3785</v>
      </c>
      <c r="J865" t="s">
        <v>3786</v>
      </c>
      <c r="L865">
        <v>1</v>
      </c>
      <c r="M865" t="b">
        <v>1</v>
      </c>
      <c r="N865" t="str">
        <v>Markt Breitenbrunn</v>
      </c>
      <c r="P865">
        <v>93453</v>
      </c>
      <c r="Q865" t="s">
        <v>9367</v>
      </c>
    </row>
    <row r="866" spans="1:17" x14ac:dyDescent="0.25">
      <c r="A866" t="s">
        <v>3787</v>
      </c>
      <c r="B866" t="s">
        <v>3462</v>
      </c>
      <c r="C866" t="s">
        <v>3771</v>
      </c>
      <c r="D866" t="s">
        <v>3787</v>
      </c>
      <c r="E866" t="s">
        <v>3787</v>
      </c>
      <c r="F866" t="s">
        <v>3789</v>
      </c>
      <c r="G866" s="47">
        <v>92364</v>
      </c>
      <c r="H866" t="s">
        <v>3788</v>
      </c>
      <c r="I866" t="s">
        <v>3790</v>
      </c>
      <c r="J866" t="s">
        <v>3791</v>
      </c>
      <c r="L866">
        <v>1</v>
      </c>
      <c r="M866" t="b">
        <v>1</v>
      </c>
      <c r="N866" t="str">
        <v>Gemeinde Deining</v>
      </c>
      <c r="P866">
        <v>93482</v>
      </c>
      <c r="Q866" t="s">
        <v>3664</v>
      </c>
    </row>
    <row r="867" spans="1:17" x14ac:dyDescent="0.25">
      <c r="A867" t="s">
        <v>3792</v>
      </c>
      <c r="B867" t="s">
        <v>3462</v>
      </c>
      <c r="C867" t="s">
        <v>3771</v>
      </c>
      <c r="D867" t="s">
        <v>3792</v>
      </c>
      <c r="E867" t="s">
        <v>3792</v>
      </c>
      <c r="F867" t="s">
        <v>2587</v>
      </c>
      <c r="G867" s="47">
        <v>92343</v>
      </c>
      <c r="H867" t="s">
        <v>3793</v>
      </c>
      <c r="I867" t="s">
        <v>3794</v>
      </c>
      <c r="J867" t="s">
        <v>3795</v>
      </c>
      <c r="L867">
        <v>1</v>
      </c>
      <c r="M867" t="b">
        <v>1</v>
      </c>
      <c r="N867" t="str">
        <v>Stadt Dietfurt a.d.Altmühl</v>
      </c>
      <c r="P867">
        <v>93483</v>
      </c>
      <c r="Q867" t="s">
        <v>9368</v>
      </c>
    </row>
    <row r="868" spans="1:17" x14ac:dyDescent="0.25">
      <c r="A868" t="s">
        <v>3796</v>
      </c>
      <c r="B868" t="s">
        <v>3462</v>
      </c>
      <c r="C868" t="s">
        <v>3771</v>
      </c>
      <c r="D868" t="s">
        <v>3796</v>
      </c>
      <c r="E868" t="s">
        <v>3796</v>
      </c>
      <c r="F868" t="s">
        <v>1866</v>
      </c>
      <c r="G868" s="47">
        <v>92340</v>
      </c>
      <c r="H868" t="s">
        <v>3797</v>
      </c>
      <c r="I868" t="s">
        <v>3798</v>
      </c>
      <c r="J868" t="s">
        <v>3799</v>
      </c>
      <c r="L868">
        <v>1</v>
      </c>
      <c r="M868" t="b">
        <v>1</v>
      </c>
      <c r="N868" t="str">
        <v>Stadt Freystadt</v>
      </c>
      <c r="P868">
        <v>93189</v>
      </c>
      <c r="Q868" t="s">
        <v>9369</v>
      </c>
    </row>
    <row r="869" spans="1:17" x14ac:dyDescent="0.25">
      <c r="A869" t="s">
        <v>3800</v>
      </c>
      <c r="B869" t="s">
        <v>3462</v>
      </c>
      <c r="C869" t="s">
        <v>3771</v>
      </c>
      <c r="D869" t="s">
        <v>3800</v>
      </c>
      <c r="E869" t="s">
        <v>3800</v>
      </c>
      <c r="F869" t="s">
        <v>3801</v>
      </c>
      <c r="G869" s="47">
        <v>92366</v>
      </c>
      <c r="H869" t="s">
        <v>3802</v>
      </c>
      <c r="I869" t="s">
        <v>3803</v>
      </c>
      <c r="J869" t="s">
        <v>3804</v>
      </c>
      <c r="L869">
        <v>1</v>
      </c>
      <c r="M869" t="b">
        <v>1</v>
      </c>
      <c r="N869" t="str">
        <v>Markt Hohenfels</v>
      </c>
      <c r="P869">
        <v>93167</v>
      </c>
      <c r="Q869" t="s">
        <v>9370</v>
      </c>
    </row>
    <row r="870" spans="1:17" x14ac:dyDescent="0.25">
      <c r="A870" t="s">
        <v>3805</v>
      </c>
      <c r="B870" t="s">
        <v>3462</v>
      </c>
      <c r="C870" t="s">
        <v>3771</v>
      </c>
      <c r="D870" t="s">
        <v>3805</v>
      </c>
      <c r="E870" t="s">
        <v>3805</v>
      </c>
      <c r="F870" t="s">
        <v>3806</v>
      </c>
      <c r="G870" s="47">
        <v>92283</v>
      </c>
      <c r="H870" t="s">
        <v>3807</v>
      </c>
      <c r="I870" t="s">
        <v>3808</v>
      </c>
      <c r="J870" t="s">
        <v>3809</v>
      </c>
      <c r="L870">
        <v>1</v>
      </c>
      <c r="M870" t="b">
        <v>1</v>
      </c>
      <c r="N870" t="str">
        <v>Markt Lauterhofen</v>
      </c>
      <c r="P870">
        <v>93485</v>
      </c>
      <c r="Q870" t="s">
        <v>3199</v>
      </c>
    </row>
    <row r="871" spans="1:17" x14ac:dyDescent="0.25">
      <c r="A871" t="s">
        <v>3810</v>
      </c>
      <c r="B871" t="s">
        <v>3462</v>
      </c>
      <c r="C871" t="s">
        <v>3771</v>
      </c>
      <c r="D871" t="s">
        <v>3810</v>
      </c>
      <c r="E871" t="s">
        <v>3810</v>
      </c>
      <c r="F871" t="s">
        <v>3811</v>
      </c>
      <c r="G871" s="47">
        <v>92331</v>
      </c>
      <c r="H871" t="s">
        <v>3812</v>
      </c>
      <c r="I871" t="s">
        <v>3813</v>
      </c>
      <c r="J871" t="s">
        <v>3814</v>
      </c>
      <c r="L871">
        <v>1</v>
      </c>
      <c r="M871" t="b">
        <v>1</v>
      </c>
      <c r="N871" t="str">
        <v>Markt Lupburg</v>
      </c>
      <c r="P871">
        <v>93426</v>
      </c>
      <c r="Q871" t="s">
        <v>9371</v>
      </c>
    </row>
    <row r="872" spans="1:17" x14ac:dyDescent="0.25">
      <c r="A872" t="s">
        <v>3815</v>
      </c>
      <c r="B872" t="s">
        <v>3462</v>
      </c>
      <c r="C872" t="s">
        <v>3771</v>
      </c>
      <c r="D872" t="s">
        <v>3815</v>
      </c>
      <c r="E872" t="s">
        <v>3815</v>
      </c>
      <c r="F872" t="s">
        <v>3817</v>
      </c>
      <c r="G872" s="47">
        <v>92359</v>
      </c>
      <c r="H872" t="s">
        <v>3816</v>
      </c>
      <c r="I872" t="s">
        <v>3818</v>
      </c>
      <c r="J872" t="s">
        <v>3819</v>
      </c>
      <c r="L872">
        <v>1</v>
      </c>
      <c r="M872" t="b">
        <v>1</v>
      </c>
      <c r="N872" t="str">
        <v>Gemeinde Mühlhausen</v>
      </c>
      <c r="P872">
        <v>92444</v>
      </c>
      <c r="Q872" t="s">
        <v>9372</v>
      </c>
    </row>
    <row r="873" spans="1:17" x14ac:dyDescent="0.25">
      <c r="A873" t="s">
        <v>3820</v>
      </c>
      <c r="B873" t="s">
        <v>3462</v>
      </c>
      <c r="C873" t="s">
        <v>3771</v>
      </c>
      <c r="D873" t="s">
        <v>3820</v>
      </c>
      <c r="E873" t="s">
        <v>3820</v>
      </c>
      <c r="F873" t="s">
        <v>885</v>
      </c>
      <c r="G873" s="47">
        <v>92305</v>
      </c>
      <c r="H873" t="s">
        <v>3821</v>
      </c>
      <c r="I873" t="s">
        <v>3822</v>
      </c>
      <c r="J873" t="s">
        <v>3823</v>
      </c>
      <c r="L873">
        <v>1</v>
      </c>
      <c r="M873" t="b">
        <v>1</v>
      </c>
      <c r="N873" t="str">
        <v>Große Kreisstadt Neumarkt i.d.OPf.</v>
      </c>
      <c r="P873">
        <v>93486</v>
      </c>
      <c r="Q873" t="s">
        <v>3681</v>
      </c>
    </row>
    <row r="874" spans="1:17" x14ac:dyDescent="0.25">
      <c r="A874" t="s">
        <v>3824</v>
      </c>
      <c r="B874" t="s">
        <v>3462</v>
      </c>
      <c r="C874" t="s">
        <v>3771</v>
      </c>
      <c r="D874" t="s">
        <v>3824</v>
      </c>
      <c r="E874" t="s">
        <v>3824</v>
      </c>
      <c r="F874" t="s">
        <v>3825</v>
      </c>
      <c r="G874" s="47">
        <v>92327</v>
      </c>
      <c r="H874" t="s">
        <v>3826</v>
      </c>
      <c r="I874" t="s">
        <v>3827</v>
      </c>
      <c r="J874" t="s">
        <v>3828</v>
      </c>
      <c r="L874">
        <v>1</v>
      </c>
      <c r="M874" t="b">
        <v>1</v>
      </c>
      <c r="N874" t="str">
        <v>Stadt Parsberg</v>
      </c>
      <c r="P874">
        <v>93488</v>
      </c>
      <c r="Q874" t="s">
        <v>3686</v>
      </c>
    </row>
    <row r="875" spans="1:17" x14ac:dyDescent="0.25">
      <c r="A875" t="s">
        <v>3829</v>
      </c>
      <c r="B875" t="s">
        <v>3462</v>
      </c>
      <c r="C875" t="s">
        <v>3771</v>
      </c>
      <c r="D875" t="s">
        <v>3829</v>
      </c>
      <c r="E875" t="s">
        <v>3829</v>
      </c>
      <c r="F875" t="s">
        <v>1309</v>
      </c>
      <c r="G875" s="47">
        <v>92349</v>
      </c>
      <c r="H875" t="s">
        <v>3830</v>
      </c>
      <c r="I875" t="s">
        <v>3831</v>
      </c>
      <c r="J875" t="s">
        <v>3832</v>
      </c>
      <c r="L875">
        <v>1</v>
      </c>
      <c r="M875" t="b">
        <v>1</v>
      </c>
      <c r="N875" t="str">
        <v>Markt Postbauer-Heng</v>
      </c>
      <c r="P875">
        <v>93489</v>
      </c>
      <c r="Q875" t="s">
        <v>3690</v>
      </c>
    </row>
    <row r="876" spans="1:17" x14ac:dyDescent="0.25">
      <c r="A876" t="s">
        <v>3833</v>
      </c>
      <c r="B876" t="s">
        <v>3462</v>
      </c>
      <c r="C876" t="s">
        <v>3771</v>
      </c>
      <c r="D876" t="s">
        <v>3833</v>
      </c>
      <c r="E876" t="s">
        <v>3833</v>
      </c>
      <c r="F876" t="s">
        <v>127</v>
      </c>
      <c r="G876" s="47">
        <v>90602</v>
      </c>
      <c r="H876" t="s">
        <v>3834</v>
      </c>
      <c r="I876" t="s">
        <v>3835</v>
      </c>
      <c r="J876" t="s">
        <v>3836</v>
      </c>
      <c r="L876">
        <v>1</v>
      </c>
      <c r="M876" t="b">
        <v>1</v>
      </c>
      <c r="N876" t="str">
        <v>Markt Pyrbaum</v>
      </c>
      <c r="P876">
        <v>93491</v>
      </c>
      <c r="Q876" t="s">
        <v>9373</v>
      </c>
    </row>
    <row r="877" spans="1:17" x14ac:dyDescent="0.25">
      <c r="A877" t="s">
        <v>3837</v>
      </c>
      <c r="B877" t="s">
        <v>3462</v>
      </c>
      <c r="C877" t="s">
        <v>3771</v>
      </c>
      <c r="D877" t="s">
        <v>3837</v>
      </c>
      <c r="E877" t="s">
        <v>3837</v>
      </c>
      <c r="F877" t="s">
        <v>3839</v>
      </c>
      <c r="G877" s="47">
        <v>92358</v>
      </c>
      <c r="H877" t="s">
        <v>3838</v>
      </c>
      <c r="I877" t="s">
        <v>3840</v>
      </c>
      <c r="J877" t="s">
        <v>3841</v>
      </c>
      <c r="L877">
        <v>1</v>
      </c>
      <c r="M877" t="b">
        <v>1</v>
      </c>
      <c r="N877" t="str">
        <v>Gemeinde Seubersdorf i.d.OPf.</v>
      </c>
      <c r="P877">
        <v>93464</v>
      </c>
      <c r="Q877" t="s">
        <v>2720</v>
      </c>
    </row>
    <row r="878" spans="1:17" x14ac:dyDescent="0.25">
      <c r="A878" t="s">
        <v>3842</v>
      </c>
      <c r="B878" t="s">
        <v>3462</v>
      </c>
      <c r="C878" t="s">
        <v>3771</v>
      </c>
      <c r="D878" t="s">
        <v>3842</v>
      </c>
      <c r="E878" t="s">
        <v>3842</v>
      </c>
      <c r="F878" t="s">
        <v>3843</v>
      </c>
      <c r="G878" s="47">
        <v>92355</v>
      </c>
      <c r="H878" t="s">
        <v>3844</v>
      </c>
      <c r="I878" t="s">
        <v>3845</v>
      </c>
      <c r="J878" t="s">
        <v>3846</v>
      </c>
      <c r="L878">
        <v>1</v>
      </c>
      <c r="M878" t="b">
        <v>1</v>
      </c>
      <c r="N878" t="str">
        <v>Stadt Velburg</v>
      </c>
      <c r="P878">
        <v>93455</v>
      </c>
      <c r="Q878" t="s">
        <v>3694</v>
      </c>
    </row>
    <row r="879" spans="1:17" x14ac:dyDescent="0.25">
      <c r="A879" t="s">
        <v>3847</v>
      </c>
      <c r="B879" t="s">
        <v>3462</v>
      </c>
      <c r="C879" t="s">
        <v>3771</v>
      </c>
      <c r="D879" t="s">
        <v>3847</v>
      </c>
      <c r="E879" t="s">
        <v>3848</v>
      </c>
      <c r="F879" t="s">
        <v>1970</v>
      </c>
      <c r="G879" s="47">
        <v>92318</v>
      </c>
      <c r="H879" t="s">
        <v>3821</v>
      </c>
      <c r="I879" t="s">
        <v>3849</v>
      </c>
      <c r="J879" t="s">
        <v>3850</v>
      </c>
      <c r="L879">
        <v>1</v>
      </c>
      <c r="M879" t="b">
        <v>1</v>
      </c>
      <c r="N879" t="str">
        <v>Gemeinde Berngau</v>
      </c>
      <c r="P879">
        <v>93492</v>
      </c>
      <c r="Q879" t="s">
        <v>9374</v>
      </c>
    </row>
    <row r="880" spans="1:17" x14ac:dyDescent="0.25">
      <c r="A880" t="s">
        <v>3851</v>
      </c>
      <c r="B880" t="s">
        <v>3462</v>
      </c>
      <c r="C880" t="s">
        <v>3771</v>
      </c>
      <c r="D880" t="s">
        <v>3851</v>
      </c>
      <c r="E880" t="s">
        <v>3848</v>
      </c>
      <c r="F880" t="s">
        <v>1970</v>
      </c>
      <c r="G880" s="47">
        <v>92318</v>
      </c>
      <c r="H880" t="s">
        <v>3821</v>
      </c>
      <c r="I880" t="s">
        <v>3852</v>
      </c>
      <c r="J880" t="s">
        <v>3853</v>
      </c>
      <c r="L880">
        <v>1</v>
      </c>
      <c r="M880" t="b">
        <v>1</v>
      </c>
      <c r="N880" t="str">
        <v>Gemeinde Pilsach</v>
      </c>
      <c r="P880">
        <v>93199</v>
      </c>
      <c r="Q880" t="s">
        <v>9375</v>
      </c>
    </row>
    <row r="881" spans="1:17" x14ac:dyDescent="0.25">
      <c r="A881" t="s">
        <v>3854</v>
      </c>
      <c r="B881" t="s">
        <v>3462</v>
      </c>
      <c r="C881" t="s">
        <v>3771</v>
      </c>
      <c r="D881" t="s">
        <v>3854</v>
      </c>
      <c r="E881" t="s">
        <v>3848</v>
      </c>
      <c r="F881" t="s">
        <v>1970</v>
      </c>
      <c r="G881" s="47">
        <v>92318</v>
      </c>
      <c r="H881" t="s">
        <v>3821</v>
      </c>
      <c r="I881" t="s">
        <v>3855</v>
      </c>
      <c r="J881" t="s">
        <v>3856</v>
      </c>
      <c r="L881">
        <v>1</v>
      </c>
      <c r="M881" t="b">
        <v>1</v>
      </c>
      <c r="N881" t="str">
        <v>Gemeinde Sengenthal</v>
      </c>
      <c r="P881">
        <v>93494</v>
      </c>
      <c r="Q881" t="s">
        <v>3698</v>
      </c>
    </row>
    <row r="882" spans="1:17" x14ac:dyDescent="0.25">
      <c r="A882" t="s">
        <v>3858</v>
      </c>
      <c r="B882" t="s">
        <v>3462</v>
      </c>
      <c r="C882" t="s">
        <v>3857</v>
      </c>
      <c r="D882" t="s">
        <v>3858</v>
      </c>
      <c r="E882" t="s">
        <v>3858</v>
      </c>
      <c r="F882" t="s">
        <v>3860</v>
      </c>
      <c r="G882" s="47">
        <v>92665</v>
      </c>
      <c r="H882" t="s">
        <v>3859</v>
      </c>
      <c r="I882" t="s">
        <v>3861</v>
      </c>
      <c r="J882" t="s">
        <v>3862</v>
      </c>
      <c r="L882">
        <v>1</v>
      </c>
      <c r="M882" t="b">
        <v>1</v>
      </c>
      <c r="N882" t="str">
        <v>Gemeinde Altenstadt a.d.Waldnaab</v>
      </c>
      <c r="P882">
        <v>93192</v>
      </c>
      <c r="Q882" t="s">
        <v>3754</v>
      </c>
    </row>
    <row r="883" spans="1:17" x14ac:dyDescent="0.25">
      <c r="A883" t="s">
        <v>3863</v>
      </c>
      <c r="B883" t="s">
        <v>3462</v>
      </c>
      <c r="C883" t="s">
        <v>3857</v>
      </c>
      <c r="D883" t="s">
        <v>3863</v>
      </c>
      <c r="E883" t="s">
        <v>3863</v>
      </c>
      <c r="F883" t="s">
        <v>127</v>
      </c>
      <c r="G883" s="47">
        <v>92693</v>
      </c>
      <c r="H883" t="s">
        <v>3864</v>
      </c>
      <c r="I883" t="s">
        <v>3865</v>
      </c>
      <c r="J883" t="s">
        <v>3866</v>
      </c>
      <c r="L883">
        <v>1</v>
      </c>
      <c r="M883" t="b">
        <v>1</v>
      </c>
      <c r="N883" t="str">
        <v>Markt Eslarn</v>
      </c>
      <c r="P883">
        <v>93194</v>
      </c>
      <c r="Q883" t="s">
        <v>3746</v>
      </c>
    </row>
    <row r="884" spans="1:17" x14ac:dyDescent="0.25">
      <c r="A884" t="s">
        <v>3867</v>
      </c>
      <c r="B884" t="s">
        <v>3462</v>
      </c>
      <c r="C884" t="s">
        <v>3857</v>
      </c>
      <c r="D884" t="s">
        <v>3867</v>
      </c>
      <c r="E884" t="s">
        <v>3867</v>
      </c>
      <c r="F884" t="s">
        <v>2821</v>
      </c>
      <c r="G884" s="47">
        <v>92685</v>
      </c>
      <c r="H884" t="s">
        <v>3868</v>
      </c>
      <c r="I884" t="s">
        <v>3869</v>
      </c>
      <c r="J884" t="s">
        <v>3870</v>
      </c>
      <c r="L884">
        <v>1</v>
      </c>
      <c r="M884" t="b">
        <v>1</v>
      </c>
      <c r="N884" t="str">
        <v>Markt Floß</v>
      </c>
      <c r="P884">
        <v>93449</v>
      </c>
      <c r="Q884" t="s">
        <v>9376</v>
      </c>
    </row>
    <row r="885" spans="1:17" x14ac:dyDescent="0.25">
      <c r="A885" t="s">
        <v>3871</v>
      </c>
      <c r="B885" t="s">
        <v>3462</v>
      </c>
      <c r="C885" t="s">
        <v>3857</v>
      </c>
      <c r="D885" t="s">
        <v>3871</v>
      </c>
      <c r="E885" t="s">
        <v>3871</v>
      </c>
      <c r="F885" t="s">
        <v>3873</v>
      </c>
      <c r="G885" s="47">
        <v>92696</v>
      </c>
      <c r="H885" t="s">
        <v>3872</v>
      </c>
      <c r="I885" t="s">
        <v>3874</v>
      </c>
      <c r="J885" t="s">
        <v>3875</v>
      </c>
      <c r="L885">
        <v>1</v>
      </c>
      <c r="M885" t="b">
        <v>1</v>
      </c>
      <c r="N885" t="str">
        <v>Gemeinde Flossenbürg</v>
      </c>
      <c r="P885">
        <v>93495</v>
      </c>
      <c r="Q885" t="s">
        <v>3737</v>
      </c>
    </row>
    <row r="886" spans="1:17" x14ac:dyDescent="0.25">
      <c r="A886" t="s">
        <v>3876</v>
      </c>
      <c r="B886" t="s">
        <v>3462</v>
      </c>
      <c r="C886" t="s">
        <v>3857</v>
      </c>
      <c r="D886" t="s">
        <v>3876</v>
      </c>
      <c r="E886" t="s">
        <v>3876</v>
      </c>
      <c r="F886" t="s">
        <v>127</v>
      </c>
      <c r="G886" s="47">
        <v>92655</v>
      </c>
      <c r="H886" t="s">
        <v>3877</v>
      </c>
      <c r="I886" t="s">
        <v>3878</v>
      </c>
      <c r="J886" t="s">
        <v>3879</v>
      </c>
      <c r="L886">
        <v>1</v>
      </c>
      <c r="M886" t="b">
        <v>1</v>
      </c>
      <c r="N886" t="str">
        <v>Stadt Grafenwöhr</v>
      </c>
      <c r="P886">
        <v>93497</v>
      </c>
      <c r="Q886" t="s">
        <v>3708</v>
      </c>
    </row>
    <row r="887" spans="1:17" x14ac:dyDescent="0.25">
      <c r="A887" t="s">
        <v>3880</v>
      </c>
      <c r="B887" t="s">
        <v>3462</v>
      </c>
      <c r="C887" t="s">
        <v>3857</v>
      </c>
      <c r="D887" t="s">
        <v>3880</v>
      </c>
      <c r="E887" t="s">
        <v>3880</v>
      </c>
      <c r="F887" t="s">
        <v>180</v>
      </c>
      <c r="G887" s="47">
        <v>92706</v>
      </c>
      <c r="H887" t="s">
        <v>3881</v>
      </c>
      <c r="I887" t="s">
        <v>3882</v>
      </c>
      <c r="J887" t="s">
        <v>3883</v>
      </c>
      <c r="L887">
        <v>1</v>
      </c>
      <c r="M887" t="b">
        <v>1</v>
      </c>
      <c r="N887" t="str">
        <v>Markt Luhe-Wildenau</v>
      </c>
      <c r="P887">
        <v>93499</v>
      </c>
      <c r="Q887" t="s">
        <v>3712</v>
      </c>
    </row>
    <row r="888" spans="1:17" x14ac:dyDescent="0.25">
      <c r="A888" t="s">
        <v>3884</v>
      </c>
      <c r="B888" t="s">
        <v>3462</v>
      </c>
      <c r="C888" t="s">
        <v>3857</v>
      </c>
      <c r="D888" t="s">
        <v>3884</v>
      </c>
      <c r="E888" t="s">
        <v>3884</v>
      </c>
      <c r="F888" t="s">
        <v>3885</v>
      </c>
      <c r="G888" s="47">
        <v>92708</v>
      </c>
      <c r="H888" t="s">
        <v>3886</v>
      </c>
      <c r="I888" t="s">
        <v>3887</v>
      </c>
      <c r="J888" t="s">
        <v>3888</v>
      </c>
      <c r="L888">
        <v>1</v>
      </c>
      <c r="M888" t="b">
        <v>1</v>
      </c>
      <c r="N888" t="str">
        <v>Markt Mantel</v>
      </c>
      <c r="P888">
        <v>93470</v>
      </c>
      <c r="Q888" t="s">
        <v>3716</v>
      </c>
    </row>
    <row r="889" spans="1:17" x14ac:dyDescent="0.25">
      <c r="A889" t="s">
        <v>3889</v>
      </c>
      <c r="B889" t="s">
        <v>3462</v>
      </c>
      <c r="C889" t="s">
        <v>3857</v>
      </c>
      <c r="D889" t="s">
        <v>3889</v>
      </c>
      <c r="E889" t="s">
        <v>3889</v>
      </c>
      <c r="F889" t="s">
        <v>3890</v>
      </c>
      <c r="G889" s="47">
        <v>92709</v>
      </c>
      <c r="H889" t="s">
        <v>3891</v>
      </c>
      <c r="I889" t="s">
        <v>3892</v>
      </c>
      <c r="J889" t="s">
        <v>3893</v>
      </c>
      <c r="L889">
        <v>1</v>
      </c>
      <c r="M889" t="b">
        <v>1</v>
      </c>
      <c r="N889" t="str">
        <v>Markt Moosbach</v>
      </c>
      <c r="P889">
        <v>93179</v>
      </c>
      <c r="Q889" t="s">
        <v>9377</v>
      </c>
    </row>
    <row r="890" spans="1:17" x14ac:dyDescent="0.25">
      <c r="A890" t="s">
        <v>3894</v>
      </c>
      <c r="B890" t="s">
        <v>3462</v>
      </c>
      <c r="C890" t="s">
        <v>3857</v>
      </c>
      <c r="D890" t="s">
        <v>3894</v>
      </c>
      <c r="E890" t="s">
        <v>3894</v>
      </c>
      <c r="F890" t="s">
        <v>3895</v>
      </c>
      <c r="G890" s="47">
        <v>92657</v>
      </c>
      <c r="H890" t="s">
        <v>3896</v>
      </c>
      <c r="I890" t="s">
        <v>3897</v>
      </c>
      <c r="J890" t="s">
        <v>3898</v>
      </c>
      <c r="L890">
        <v>1</v>
      </c>
      <c r="M890" t="b">
        <v>1</v>
      </c>
      <c r="N890" t="str">
        <v>Stadt Neustadt a.d.Waldnaab</v>
      </c>
      <c r="P890">
        <v>93086</v>
      </c>
      <c r="Q890" t="s">
        <v>9378</v>
      </c>
    </row>
    <row r="891" spans="1:17" x14ac:dyDescent="0.25">
      <c r="A891" t="s">
        <v>3899</v>
      </c>
      <c r="B891" t="s">
        <v>3462</v>
      </c>
      <c r="C891" t="s">
        <v>3857</v>
      </c>
      <c r="D891" t="s">
        <v>3899</v>
      </c>
      <c r="E891" t="s">
        <v>3899</v>
      </c>
      <c r="F891" t="s">
        <v>489</v>
      </c>
      <c r="G891" s="47">
        <v>92642</v>
      </c>
      <c r="H891" t="s">
        <v>3900</v>
      </c>
      <c r="I891" t="s">
        <v>3901</v>
      </c>
      <c r="J891" t="s">
        <v>3902</v>
      </c>
      <c r="L891">
        <v>1</v>
      </c>
      <c r="M891" t="b">
        <v>1</v>
      </c>
      <c r="N891" t="str">
        <v>Stadt Vohenstrauß</v>
      </c>
      <c r="P891">
        <v>92540</v>
      </c>
      <c r="Q891" t="s">
        <v>4265</v>
      </c>
    </row>
    <row r="892" spans="1:17" x14ac:dyDescent="0.25">
      <c r="A892" t="s">
        <v>3903</v>
      </c>
      <c r="B892" t="s">
        <v>3462</v>
      </c>
      <c r="C892" t="s">
        <v>3857</v>
      </c>
      <c r="D892" t="s">
        <v>3903</v>
      </c>
      <c r="E892" t="s">
        <v>3903</v>
      </c>
      <c r="F892" t="s">
        <v>3839</v>
      </c>
      <c r="G892" s="47">
        <v>92726</v>
      </c>
      <c r="H892" t="s">
        <v>3904</v>
      </c>
      <c r="I892" t="s">
        <v>3905</v>
      </c>
      <c r="J892" t="s">
        <v>3906</v>
      </c>
      <c r="L892">
        <v>1</v>
      </c>
      <c r="M892" t="b">
        <v>1</v>
      </c>
      <c r="N892" t="str">
        <v>Markt Waidhaus</v>
      </c>
      <c r="P892">
        <v>92439</v>
      </c>
      <c r="Q892" t="s">
        <v>4196</v>
      </c>
    </row>
    <row r="893" spans="1:17" x14ac:dyDescent="0.25">
      <c r="A893" t="s">
        <v>3907</v>
      </c>
      <c r="B893" t="s">
        <v>3462</v>
      </c>
      <c r="C893" t="s">
        <v>3857</v>
      </c>
      <c r="D893" t="s">
        <v>3907</v>
      </c>
      <c r="E893" t="s">
        <v>3907</v>
      </c>
      <c r="F893" t="s">
        <v>3908</v>
      </c>
      <c r="G893" s="47">
        <v>92727</v>
      </c>
      <c r="H893" t="s">
        <v>3909</v>
      </c>
      <c r="I893" t="s">
        <v>3910</v>
      </c>
      <c r="J893" t="s">
        <v>3911</v>
      </c>
      <c r="L893">
        <v>1</v>
      </c>
      <c r="M893" t="b">
        <v>1</v>
      </c>
      <c r="N893" t="str">
        <v>Markt Waldthurn</v>
      </c>
      <c r="P893">
        <v>92436</v>
      </c>
      <c r="Q893" t="s">
        <v>9379</v>
      </c>
    </row>
    <row r="894" spans="1:17" x14ac:dyDescent="0.25">
      <c r="A894" t="s">
        <v>3912</v>
      </c>
      <c r="B894" t="s">
        <v>3462</v>
      </c>
      <c r="C894" t="s">
        <v>3857</v>
      </c>
      <c r="D894" t="s">
        <v>3912</v>
      </c>
      <c r="E894" t="s">
        <v>3912</v>
      </c>
      <c r="F894" t="s">
        <v>1579</v>
      </c>
      <c r="G894" s="47">
        <v>92670</v>
      </c>
      <c r="H894" t="s">
        <v>3913</v>
      </c>
      <c r="I894" t="s">
        <v>3914</v>
      </c>
      <c r="J894" t="s">
        <v>3915</v>
      </c>
      <c r="L894">
        <v>1</v>
      </c>
      <c r="M894" t="b">
        <v>1</v>
      </c>
      <c r="N894" t="str">
        <v>Stadt Windischeschenbach</v>
      </c>
      <c r="P894">
        <v>93133</v>
      </c>
      <c r="Q894" t="s">
        <v>9380</v>
      </c>
    </row>
    <row r="895" spans="1:17" x14ac:dyDescent="0.25">
      <c r="A895" t="s">
        <v>3916</v>
      </c>
      <c r="B895" t="s">
        <v>3462</v>
      </c>
      <c r="C895" t="s">
        <v>3857</v>
      </c>
      <c r="D895" t="s">
        <v>3916</v>
      </c>
      <c r="E895" t="s">
        <v>3917</v>
      </c>
      <c r="F895" t="s">
        <v>3918</v>
      </c>
      <c r="G895" s="47">
        <v>92660</v>
      </c>
      <c r="H895" t="s">
        <v>3896</v>
      </c>
      <c r="I895" t="s">
        <v>3919</v>
      </c>
      <c r="J895" t="s">
        <v>3920</v>
      </c>
      <c r="L895">
        <v>1</v>
      </c>
      <c r="M895" t="b">
        <v>1</v>
      </c>
      <c r="N895" t="str">
        <v>Gemeinde Kirchendemenreuth</v>
      </c>
      <c r="P895">
        <v>92542</v>
      </c>
      <c r="Q895" t="s">
        <v>9381</v>
      </c>
    </row>
    <row r="896" spans="1:17" x14ac:dyDescent="0.25">
      <c r="A896" t="s">
        <v>3916</v>
      </c>
      <c r="B896" t="s">
        <v>3462</v>
      </c>
      <c r="C896" t="s">
        <v>3857</v>
      </c>
      <c r="D896" t="s">
        <v>3916</v>
      </c>
      <c r="E896" t="s">
        <v>3916</v>
      </c>
      <c r="F896" t="s">
        <v>3921</v>
      </c>
      <c r="G896" s="47">
        <v>92660</v>
      </c>
      <c r="H896" t="s">
        <v>3896</v>
      </c>
      <c r="I896" t="s">
        <v>3919</v>
      </c>
      <c r="J896" t="s">
        <v>3920</v>
      </c>
      <c r="L896">
        <v>1</v>
      </c>
      <c r="M896" t="b">
        <v>1</v>
      </c>
      <c r="N896" t="str">
        <v>Gemeinde Kirchendemenreuth</v>
      </c>
      <c r="P896">
        <v>92269</v>
      </c>
      <c r="Q896" t="s">
        <v>4209</v>
      </c>
    </row>
    <row r="897" spans="1:17" x14ac:dyDescent="0.25">
      <c r="A897" t="s">
        <v>3922</v>
      </c>
      <c r="B897" t="s">
        <v>3462</v>
      </c>
      <c r="C897" t="s">
        <v>3857</v>
      </c>
      <c r="D897" t="s">
        <v>3922</v>
      </c>
      <c r="E897" t="s">
        <v>3917</v>
      </c>
      <c r="F897" t="s">
        <v>3918</v>
      </c>
      <c r="G897" s="47">
        <v>92660</v>
      </c>
      <c r="H897" t="s">
        <v>3896</v>
      </c>
      <c r="I897" t="s">
        <v>3923</v>
      </c>
      <c r="J897" t="s">
        <v>3924</v>
      </c>
      <c r="L897">
        <v>1</v>
      </c>
      <c r="M897" t="b">
        <v>1</v>
      </c>
      <c r="N897" t="str">
        <v>Gemeinde Parkstein, M</v>
      </c>
      <c r="P897">
        <v>92723</v>
      </c>
      <c r="Q897" t="s">
        <v>9382</v>
      </c>
    </row>
    <row r="898" spans="1:17" x14ac:dyDescent="0.25">
      <c r="A898" t="s">
        <v>3925</v>
      </c>
      <c r="B898" t="s">
        <v>3462</v>
      </c>
      <c r="C898" t="s">
        <v>3857</v>
      </c>
      <c r="D898" t="s">
        <v>3925</v>
      </c>
      <c r="E898" t="s">
        <v>3925</v>
      </c>
      <c r="F898" t="s">
        <v>1720</v>
      </c>
      <c r="G898" s="47">
        <v>92711</v>
      </c>
      <c r="H898" t="s">
        <v>3926</v>
      </c>
      <c r="I898" t="s">
        <v>3923</v>
      </c>
      <c r="J898" t="s">
        <v>3924</v>
      </c>
      <c r="L898">
        <v>1</v>
      </c>
      <c r="M898" t="b">
        <v>1</v>
      </c>
      <c r="N898" t="str">
        <v>Markt Parkstein</v>
      </c>
      <c r="P898">
        <v>92543</v>
      </c>
      <c r="Q898" t="s">
        <v>9383</v>
      </c>
    </row>
    <row r="899" spans="1:17" x14ac:dyDescent="0.25">
      <c r="A899" t="s">
        <v>3927</v>
      </c>
      <c r="B899" t="s">
        <v>3462</v>
      </c>
      <c r="C899" t="s">
        <v>3857</v>
      </c>
      <c r="D899" t="s">
        <v>3927</v>
      </c>
      <c r="E899" t="s">
        <v>3917</v>
      </c>
      <c r="F899" t="s">
        <v>3918</v>
      </c>
      <c r="G899" s="47">
        <v>92660</v>
      </c>
      <c r="H899" t="s">
        <v>3896</v>
      </c>
      <c r="I899" t="s">
        <v>3928</v>
      </c>
      <c r="J899" t="s">
        <v>3929</v>
      </c>
      <c r="L899">
        <v>1</v>
      </c>
      <c r="M899" t="b">
        <v>1</v>
      </c>
      <c r="N899" t="str">
        <v>Gemeinde Püchersreuth</v>
      </c>
      <c r="P899">
        <v>93142</v>
      </c>
      <c r="Q899" t="s">
        <v>9384</v>
      </c>
    </row>
    <row r="900" spans="1:17" x14ac:dyDescent="0.25">
      <c r="A900" t="s">
        <v>3930</v>
      </c>
      <c r="B900" t="s">
        <v>3462</v>
      </c>
      <c r="C900" t="s">
        <v>3857</v>
      </c>
      <c r="D900" t="s">
        <v>3930</v>
      </c>
      <c r="E900" t="s">
        <v>3917</v>
      </c>
      <c r="F900" t="s">
        <v>3918</v>
      </c>
      <c r="G900" s="47">
        <v>92660</v>
      </c>
      <c r="H900" t="s">
        <v>3896</v>
      </c>
      <c r="I900" t="s">
        <v>3931</v>
      </c>
      <c r="J900" t="s">
        <v>3932</v>
      </c>
      <c r="L900">
        <v>1</v>
      </c>
      <c r="M900" t="b">
        <v>1</v>
      </c>
      <c r="N900" t="str">
        <v>Gemeinde Störnstein</v>
      </c>
      <c r="P900">
        <v>92507</v>
      </c>
      <c r="Q900" t="s">
        <v>9385</v>
      </c>
    </row>
    <row r="901" spans="1:17" x14ac:dyDescent="0.25">
      <c r="A901" t="s">
        <v>3933</v>
      </c>
      <c r="B901" t="s">
        <v>3462</v>
      </c>
      <c r="C901" t="s">
        <v>3857</v>
      </c>
      <c r="D901" t="s">
        <v>3933</v>
      </c>
      <c r="E901" t="s">
        <v>3917</v>
      </c>
      <c r="F901" t="s">
        <v>3918</v>
      </c>
      <c r="G901" s="47">
        <v>92660</v>
      </c>
      <c r="H901" t="s">
        <v>3896</v>
      </c>
      <c r="I901" t="s">
        <v>3934</v>
      </c>
      <c r="J901" t="s">
        <v>3935</v>
      </c>
      <c r="L901">
        <v>1</v>
      </c>
      <c r="M901" t="b">
        <v>1</v>
      </c>
      <c r="N901" t="str">
        <v>Gemeinde Theisseil</v>
      </c>
      <c r="P901">
        <v>92445</v>
      </c>
      <c r="Q901" t="s">
        <v>9386</v>
      </c>
    </row>
    <row r="902" spans="1:17" x14ac:dyDescent="0.25">
      <c r="A902" t="s">
        <v>3936</v>
      </c>
      <c r="B902" t="s">
        <v>3462</v>
      </c>
      <c r="C902" t="s">
        <v>3857</v>
      </c>
      <c r="D902" t="s">
        <v>3936</v>
      </c>
      <c r="E902" t="s">
        <v>3937</v>
      </c>
      <c r="F902" t="s">
        <v>3938</v>
      </c>
      <c r="G902" s="47">
        <v>92687</v>
      </c>
      <c r="H902" t="s">
        <v>3939</v>
      </c>
      <c r="I902" t="s">
        <v>3940</v>
      </c>
      <c r="J902" t="s">
        <v>3941</v>
      </c>
      <c r="L902">
        <v>1</v>
      </c>
      <c r="M902" t="b">
        <v>1</v>
      </c>
      <c r="N902" t="str">
        <v>Gemeinde Trabitz</v>
      </c>
      <c r="P902">
        <v>92431</v>
      </c>
      <c r="Q902" t="s">
        <v>9387</v>
      </c>
    </row>
    <row r="903" spans="1:17" x14ac:dyDescent="0.25">
      <c r="A903" t="s">
        <v>3942</v>
      </c>
      <c r="B903" t="s">
        <v>3462</v>
      </c>
      <c r="C903" t="s">
        <v>3857</v>
      </c>
      <c r="D903" t="s">
        <v>3942</v>
      </c>
      <c r="E903" t="s">
        <v>3937</v>
      </c>
      <c r="F903" t="s">
        <v>3938</v>
      </c>
      <c r="G903" s="47">
        <v>92687</v>
      </c>
      <c r="H903" t="s">
        <v>3939</v>
      </c>
      <c r="I903" t="s">
        <v>3943</v>
      </c>
      <c r="J903" t="s">
        <v>3944</v>
      </c>
      <c r="L903">
        <v>1</v>
      </c>
      <c r="M903" t="b">
        <v>1</v>
      </c>
      <c r="N903" t="str">
        <v>Gemeinde Pressath, St</v>
      </c>
      <c r="P903">
        <v>92545</v>
      </c>
      <c r="Q903" t="s">
        <v>9388</v>
      </c>
    </row>
    <row r="904" spans="1:17" x14ac:dyDescent="0.25">
      <c r="A904" t="s">
        <v>3945</v>
      </c>
      <c r="B904" t="s">
        <v>3462</v>
      </c>
      <c r="C904" t="s">
        <v>3857</v>
      </c>
      <c r="D904" t="s">
        <v>3945</v>
      </c>
      <c r="E904" t="s">
        <v>3937</v>
      </c>
      <c r="F904" t="s">
        <v>3938</v>
      </c>
      <c r="G904" s="47">
        <v>92687</v>
      </c>
      <c r="H904" t="s">
        <v>3939</v>
      </c>
      <c r="I904" t="s">
        <v>3946</v>
      </c>
      <c r="J904" t="s">
        <v>3947</v>
      </c>
      <c r="L904">
        <v>1</v>
      </c>
      <c r="M904" t="b">
        <v>1</v>
      </c>
      <c r="N904" t="str">
        <v>Gemeinde Schwarzenbach</v>
      </c>
      <c r="P904">
        <v>93149</v>
      </c>
      <c r="Q904" t="s">
        <v>9389</v>
      </c>
    </row>
    <row r="905" spans="1:17" x14ac:dyDescent="0.25">
      <c r="A905" t="s">
        <v>3948</v>
      </c>
      <c r="B905" t="s">
        <v>3462</v>
      </c>
      <c r="C905" t="s">
        <v>3857</v>
      </c>
      <c r="D905" t="s">
        <v>3948</v>
      </c>
      <c r="E905" t="s">
        <v>3949</v>
      </c>
      <c r="F905" t="s">
        <v>1338</v>
      </c>
      <c r="G905" s="47">
        <v>92729</v>
      </c>
      <c r="H905" t="s">
        <v>3950</v>
      </c>
      <c r="I905" t="s">
        <v>3951</v>
      </c>
      <c r="J905" t="s">
        <v>3952</v>
      </c>
      <c r="L905">
        <v>1</v>
      </c>
      <c r="M905" t="b">
        <v>1</v>
      </c>
      <c r="N905" t="str">
        <v>Gemeinde Etzenricht</v>
      </c>
      <c r="P905">
        <v>92533</v>
      </c>
      <c r="Q905" t="s">
        <v>9390</v>
      </c>
    </row>
    <row r="906" spans="1:17" x14ac:dyDescent="0.25">
      <c r="A906" t="s">
        <v>3953</v>
      </c>
      <c r="B906" t="s">
        <v>3462</v>
      </c>
      <c r="C906" t="s">
        <v>3857</v>
      </c>
      <c r="D906" t="s">
        <v>3953</v>
      </c>
      <c r="E906" t="s">
        <v>3949</v>
      </c>
      <c r="F906" t="s">
        <v>1338</v>
      </c>
      <c r="G906" s="47">
        <v>92729</v>
      </c>
      <c r="H906" t="s">
        <v>3950</v>
      </c>
      <c r="I906" t="s">
        <v>3954</v>
      </c>
      <c r="J906" t="s">
        <v>3955</v>
      </c>
      <c r="L906">
        <v>1</v>
      </c>
      <c r="M906" t="b">
        <v>1</v>
      </c>
      <c r="N906" t="str">
        <v>Gemeinde Kohlberg, M</v>
      </c>
      <c r="P906">
        <v>92526</v>
      </c>
      <c r="Q906" t="s">
        <v>9391</v>
      </c>
    </row>
    <row r="907" spans="1:17" x14ac:dyDescent="0.25">
      <c r="A907" t="s">
        <v>3956</v>
      </c>
      <c r="B907" t="s">
        <v>3462</v>
      </c>
      <c r="C907" t="s">
        <v>3857</v>
      </c>
      <c r="D907" t="s">
        <v>3956</v>
      </c>
      <c r="E907" t="s">
        <v>3949</v>
      </c>
      <c r="F907" t="s">
        <v>1338</v>
      </c>
      <c r="G907" s="47">
        <v>92729</v>
      </c>
      <c r="H907" t="s">
        <v>3950</v>
      </c>
      <c r="I907" t="s">
        <v>3957</v>
      </c>
      <c r="J907" t="s">
        <v>3958</v>
      </c>
      <c r="L907">
        <v>1</v>
      </c>
      <c r="M907" t="b">
        <v>1</v>
      </c>
      <c r="N907" t="str">
        <v>Gemeinde Weiherhammer</v>
      </c>
      <c r="P907">
        <v>92536</v>
      </c>
      <c r="Q907" t="s">
        <v>9392</v>
      </c>
    </row>
    <row r="908" spans="1:17" x14ac:dyDescent="0.25">
      <c r="A908" t="s">
        <v>3959</v>
      </c>
      <c r="B908" t="s">
        <v>3462</v>
      </c>
      <c r="C908" t="s">
        <v>3857</v>
      </c>
      <c r="D908" t="s">
        <v>3959</v>
      </c>
      <c r="E908" t="s">
        <v>3960</v>
      </c>
      <c r="F908" t="s">
        <v>3961</v>
      </c>
      <c r="G908" s="47">
        <v>91281</v>
      </c>
      <c r="H908" t="s">
        <v>3962</v>
      </c>
      <c r="I908" t="s">
        <v>3963</v>
      </c>
      <c r="J908" t="s">
        <v>3964</v>
      </c>
      <c r="L908">
        <v>1</v>
      </c>
      <c r="M908" t="b">
        <v>1</v>
      </c>
      <c r="N908" t="str">
        <v>Gemeinde Kirchenthumbach, M</v>
      </c>
      <c r="P908">
        <v>92546</v>
      </c>
      <c r="Q908" t="s">
        <v>4237</v>
      </c>
    </row>
    <row r="909" spans="1:17" x14ac:dyDescent="0.25">
      <c r="A909" t="s">
        <v>3965</v>
      </c>
      <c r="B909" t="s">
        <v>3462</v>
      </c>
      <c r="C909" t="s">
        <v>3857</v>
      </c>
      <c r="D909" t="s">
        <v>3965</v>
      </c>
      <c r="E909" t="s">
        <v>3960</v>
      </c>
      <c r="F909" t="s">
        <v>3961</v>
      </c>
      <c r="G909" s="47">
        <v>91281</v>
      </c>
      <c r="H909" t="s">
        <v>3962</v>
      </c>
      <c r="I909" t="s">
        <v>3966</v>
      </c>
      <c r="J909" t="s">
        <v>3967</v>
      </c>
      <c r="L909">
        <v>1</v>
      </c>
      <c r="M909" t="b">
        <v>1</v>
      </c>
      <c r="N909" t="str">
        <v>Gemeinde Schlammersdorf</v>
      </c>
      <c r="P909">
        <v>92539</v>
      </c>
      <c r="Q909" t="s">
        <v>9393</v>
      </c>
    </row>
    <row r="910" spans="1:17" x14ac:dyDescent="0.25">
      <c r="A910" t="s">
        <v>3968</v>
      </c>
      <c r="B910" t="s">
        <v>3462</v>
      </c>
      <c r="C910" t="s">
        <v>3857</v>
      </c>
      <c r="D910" t="s">
        <v>3968</v>
      </c>
      <c r="E910" t="s">
        <v>3960</v>
      </c>
      <c r="F910" t="s">
        <v>3961</v>
      </c>
      <c r="G910" s="47">
        <v>91281</v>
      </c>
      <c r="H910" t="s">
        <v>3962</v>
      </c>
      <c r="I910" t="s">
        <v>3969</v>
      </c>
      <c r="J910" t="s">
        <v>3970</v>
      </c>
      <c r="L910">
        <v>1</v>
      </c>
      <c r="M910" t="b">
        <v>1</v>
      </c>
      <c r="N910" t="str">
        <v>Gemeinde Vorbach</v>
      </c>
      <c r="P910">
        <v>92421</v>
      </c>
      <c r="Q910" t="s">
        <v>9394</v>
      </c>
    </row>
    <row r="911" spans="1:17" x14ac:dyDescent="0.25">
      <c r="A911" t="s">
        <v>3971</v>
      </c>
      <c r="B911" t="s">
        <v>3462</v>
      </c>
      <c r="C911" t="s">
        <v>3857</v>
      </c>
      <c r="D911" t="s">
        <v>3971</v>
      </c>
      <c r="E911" t="s">
        <v>3972</v>
      </c>
      <c r="F911" t="s">
        <v>904</v>
      </c>
      <c r="G911" s="47">
        <v>92672</v>
      </c>
      <c r="H911" t="s">
        <v>3973</v>
      </c>
      <c r="I911" t="s">
        <v>3974</v>
      </c>
      <c r="J911" t="s">
        <v>3975</v>
      </c>
      <c r="L911">
        <v>1</v>
      </c>
      <c r="M911" t="b">
        <v>1</v>
      </c>
      <c r="N911" t="str">
        <v>Gemeinde Eschenbach i.d.OPf., St</v>
      </c>
      <c r="P911">
        <v>92548</v>
      </c>
      <c r="Q911" t="s">
        <v>9395</v>
      </c>
    </row>
    <row r="912" spans="1:17" x14ac:dyDescent="0.25">
      <c r="A912" t="s">
        <v>3976</v>
      </c>
      <c r="B912" t="s">
        <v>3462</v>
      </c>
      <c r="C912" t="s">
        <v>3857</v>
      </c>
      <c r="D912" t="s">
        <v>3976</v>
      </c>
      <c r="E912" t="s">
        <v>3972</v>
      </c>
      <c r="F912" t="s">
        <v>904</v>
      </c>
      <c r="G912" s="47">
        <v>92672</v>
      </c>
      <c r="H912" t="s">
        <v>3973</v>
      </c>
      <c r="I912" t="s">
        <v>3977</v>
      </c>
      <c r="J912" t="s">
        <v>3978</v>
      </c>
      <c r="L912">
        <v>1</v>
      </c>
      <c r="M912" t="b">
        <v>1</v>
      </c>
      <c r="N912" t="str">
        <v>Gemeinde Neustadt am Kulm, St</v>
      </c>
      <c r="P912">
        <v>92521</v>
      </c>
      <c r="Q912" t="s">
        <v>9396</v>
      </c>
    </row>
    <row r="913" spans="1:17" x14ac:dyDescent="0.25">
      <c r="A913" t="s">
        <v>3979</v>
      </c>
      <c r="B913" t="s">
        <v>3462</v>
      </c>
      <c r="C913" t="s">
        <v>3857</v>
      </c>
      <c r="D913" t="s">
        <v>3979</v>
      </c>
      <c r="E913" t="s">
        <v>3972</v>
      </c>
      <c r="F913" t="s">
        <v>904</v>
      </c>
      <c r="G913" s="47">
        <v>92672</v>
      </c>
      <c r="H913" t="s">
        <v>3973</v>
      </c>
      <c r="I913" t="s">
        <v>3980</v>
      </c>
      <c r="J913" t="s">
        <v>3981</v>
      </c>
      <c r="L913">
        <v>1</v>
      </c>
      <c r="M913" t="b">
        <v>1</v>
      </c>
      <c r="N913" t="str">
        <v>Gemeinde Speinshart</v>
      </c>
      <c r="P913">
        <v>92447</v>
      </c>
      <c r="Q913" t="s">
        <v>9397</v>
      </c>
    </row>
    <row r="914" spans="1:17" x14ac:dyDescent="0.25">
      <c r="A914" t="s">
        <v>3982</v>
      </c>
      <c r="B914" t="s">
        <v>3462</v>
      </c>
      <c r="C914" t="s">
        <v>3857</v>
      </c>
      <c r="D914" t="s">
        <v>3982</v>
      </c>
      <c r="E914" t="s">
        <v>3983</v>
      </c>
      <c r="F914" t="s">
        <v>2677</v>
      </c>
      <c r="G914" s="47">
        <v>92718</v>
      </c>
      <c r="H914" t="s">
        <v>3984</v>
      </c>
      <c r="I914" t="s">
        <v>3985</v>
      </c>
      <c r="J914" t="s">
        <v>3986</v>
      </c>
      <c r="L914">
        <v>1</v>
      </c>
      <c r="M914" t="b">
        <v>1</v>
      </c>
      <c r="N914" t="str">
        <v>Gemeinde Irchenrieth</v>
      </c>
      <c r="P914">
        <v>92549</v>
      </c>
      <c r="Q914" t="s">
        <v>9398</v>
      </c>
    </row>
    <row r="915" spans="1:17" x14ac:dyDescent="0.25">
      <c r="A915" t="s">
        <v>3987</v>
      </c>
      <c r="B915" t="s">
        <v>3462</v>
      </c>
      <c r="C915" t="s">
        <v>3857</v>
      </c>
      <c r="D915" t="s">
        <v>3987</v>
      </c>
      <c r="E915" t="s">
        <v>3983</v>
      </c>
      <c r="F915" t="s">
        <v>2677</v>
      </c>
      <c r="G915" s="47">
        <v>92718</v>
      </c>
      <c r="H915" t="s">
        <v>3984</v>
      </c>
      <c r="I915" t="s">
        <v>3988</v>
      </c>
      <c r="J915" t="s">
        <v>3989</v>
      </c>
      <c r="L915">
        <v>1</v>
      </c>
      <c r="M915" t="b">
        <v>1</v>
      </c>
      <c r="N915" t="str">
        <v>Gemeinde Pirk</v>
      </c>
      <c r="P915">
        <v>92440</v>
      </c>
      <c r="Q915" t="s">
        <v>9399</v>
      </c>
    </row>
    <row r="916" spans="1:17" x14ac:dyDescent="0.25">
      <c r="A916" t="s">
        <v>3990</v>
      </c>
      <c r="B916" t="s">
        <v>3462</v>
      </c>
      <c r="C916" t="s">
        <v>3857</v>
      </c>
      <c r="D916" t="s">
        <v>3990</v>
      </c>
      <c r="E916" t="s">
        <v>3983</v>
      </c>
      <c r="F916" t="s">
        <v>2677</v>
      </c>
      <c r="G916" s="47">
        <v>92718</v>
      </c>
      <c r="H916" t="s">
        <v>3984</v>
      </c>
      <c r="I916" t="s">
        <v>3991</v>
      </c>
      <c r="J916" t="s">
        <v>3992</v>
      </c>
      <c r="L916">
        <v>1</v>
      </c>
      <c r="M916" t="b">
        <v>1</v>
      </c>
      <c r="N916" t="str">
        <v>Gemeinde Schirmitz</v>
      </c>
      <c r="P916">
        <v>92551</v>
      </c>
      <c r="Q916" t="s">
        <v>9400</v>
      </c>
    </row>
    <row r="917" spans="1:17" x14ac:dyDescent="0.25">
      <c r="A917" t="s">
        <v>3993</v>
      </c>
      <c r="B917" t="s">
        <v>3462</v>
      </c>
      <c r="C917" t="s">
        <v>3857</v>
      </c>
      <c r="D917" t="s">
        <v>3993</v>
      </c>
      <c r="E917" t="s">
        <v>3983</v>
      </c>
      <c r="F917" t="s">
        <v>2677</v>
      </c>
      <c r="G917" s="47">
        <v>92718</v>
      </c>
      <c r="H917" t="s">
        <v>3984</v>
      </c>
      <c r="I917" t="s">
        <v>3994</v>
      </c>
      <c r="J917" t="s">
        <v>3995</v>
      </c>
      <c r="L917">
        <v>1</v>
      </c>
      <c r="M917" t="b">
        <v>1</v>
      </c>
      <c r="N917" t="str">
        <v>Gemeinde Bechtsrieth</v>
      </c>
      <c r="P917">
        <v>93158</v>
      </c>
      <c r="Q917" t="s">
        <v>9401</v>
      </c>
    </row>
    <row r="918" spans="1:17" x14ac:dyDescent="0.25">
      <c r="A918" t="s">
        <v>3996</v>
      </c>
      <c r="B918" t="s">
        <v>3462</v>
      </c>
      <c r="C918" t="s">
        <v>3857</v>
      </c>
      <c r="D918" t="s">
        <v>3996</v>
      </c>
      <c r="E918" t="s">
        <v>3997</v>
      </c>
      <c r="F918" t="s">
        <v>3998</v>
      </c>
      <c r="G918" s="47">
        <v>92723</v>
      </c>
      <c r="H918" t="s">
        <v>3999</v>
      </c>
      <c r="I918" t="s">
        <v>4000</v>
      </c>
      <c r="J918" t="s">
        <v>4001</v>
      </c>
      <c r="L918">
        <v>1</v>
      </c>
      <c r="M918" t="b">
        <v>1</v>
      </c>
      <c r="N918" t="str">
        <v>Gemeinde Leuchtenberg, M</v>
      </c>
      <c r="P918">
        <v>92552</v>
      </c>
      <c r="Q918" t="s">
        <v>9402</v>
      </c>
    </row>
    <row r="919" spans="1:17" x14ac:dyDescent="0.25">
      <c r="A919" t="s">
        <v>4002</v>
      </c>
      <c r="B919" t="s">
        <v>3462</v>
      </c>
      <c r="C919" t="s">
        <v>3857</v>
      </c>
      <c r="D919" t="s">
        <v>4002</v>
      </c>
      <c r="E919" t="s">
        <v>3997</v>
      </c>
      <c r="F919" t="s">
        <v>3998</v>
      </c>
      <c r="G919" s="47">
        <v>92723</v>
      </c>
      <c r="H919" t="s">
        <v>3999</v>
      </c>
      <c r="I919" t="s">
        <v>4003</v>
      </c>
      <c r="J919" t="s">
        <v>4004</v>
      </c>
      <c r="L919">
        <v>1</v>
      </c>
      <c r="M919" t="b">
        <v>1</v>
      </c>
      <c r="N919" t="str">
        <v>Gemeinde Tännesberg, M</v>
      </c>
      <c r="P919">
        <v>92554</v>
      </c>
      <c r="Q919" t="s">
        <v>9403</v>
      </c>
    </row>
    <row r="920" spans="1:17" x14ac:dyDescent="0.25">
      <c r="A920" t="s">
        <v>4005</v>
      </c>
      <c r="B920" t="s">
        <v>3462</v>
      </c>
      <c r="C920" t="s">
        <v>3857</v>
      </c>
      <c r="D920" t="s">
        <v>4005</v>
      </c>
      <c r="E920" t="s">
        <v>4006</v>
      </c>
      <c r="F920" t="s">
        <v>70</v>
      </c>
      <c r="G920" s="47">
        <v>92714</v>
      </c>
      <c r="H920" t="s">
        <v>4007</v>
      </c>
      <c r="I920" t="s">
        <v>4008</v>
      </c>
      <c r="J920" t="s">
        <v>4009</v>
      </c>
      <c r="L920">
        <v>1</v>
      </c>
      <c r="M920" t="b">
        <v>1</v>
      </c>
      <c r="N920" t="str">
        <v>Gemeinde Georgenberg</v>
      </c>
      <c r="P920">
        <v>92555</v>
      </c>
      <c r="Q920" t="s">
        <v>9404</v>
      </c>
    </row>
    <row r="921" spans="1:17" x14ac:dyDescent="0.25">
      <c r="A921" t="s">
        <v>4010</v>
      </c>
      <c r="B921" t="s">
        <v>3462</v>
      </c>
      <c r="C921" t="s">
        <v>3857</v>
      </c>
      <c r="D921" t="s">
        <v>4010</v>
      </c>
      <c r="E921" t="s">
        <v>4006</v>
      </c>
      <c r="F921" t="s">
        <v>70</v>
      </c>
      <c r="G921" s="47">
        <v>92714</v>
      </c>
      <c r="H921" t="s">
        <v>4007</v>
      </c>
      <c r="I921" t="s">
        <v>4011</v>
      </c>
      <c r="J921" t="s">
        <v>4012</v>
      </c>
      <c r="L921">
        <v>1</v>
      </c>
      <c r="M921" t="b">
        <v>1</v>
      </c>
      <c r="N921" t="str">
        <v>Gemeinde Pleystein, St</v>
      </c>
      <c r="P921">
        <v>92442</v>
      </c>
      <c r="Q921" t="s">
        <v>4324</v>
      </c>
    </row>
    <row r="922" spans="1:17" x14ac:dyDescent="0.25">
      <c r="A922" t="s">
        <v>4014</v>
      </c>
      <c r="B922" t="s">
        <v>3462</v>
      </c>
      <c r="C922" t="s">
        <v>4013</v>
      </c>
      <c r="D922" t="s">
        <v>4014</v>
      </c>
      <c r="E922" t="s">
        <v>4014</v>
      </c>
      <c r="F922" t="s">
        <v>4016</v>
      </c>
      <c r="G922" s="47">
        <v>93092</v>
      </c>
      <c r="H922" t="s">
        <v>4015</v>
      </c>
      <c r="I922" t="s">
        <v>4017</v>
      </c>
      <c r="J922" t="s">
        <v>4018</v>
      </c>
      <c r="L922">
        <v>1</v>
      </c>
      <c r="M922" t="b">
        <v>1</v>
      </c>
      <c r="N922" t="str">
        <v>Gemeinde Barbing</v>
      </c>
      <c r="P922">
        <v>92557</v>
      </c>
      <c r="Q922" t="s">
        <v>3737</v>
      </c>
    </row>
    <row r="923" spans="1:17" x14ac:dyDescent="0.25">
      <c r="A923" t="s">
        <v>4019</v>
      </c>
      <c r="B923" t="s">
        <v>3462</v>
      </c>
      <c r="C923" t="s">
        <v>4013</v>
      </c>
      <c r="D923" t="s">
        <v>4019</v>
      </c>
      <c r="E923" t="s">
        <v>4019</v>
      </c>
      <c r="F923" t="s">
        <v>4020</v>
      </c>
      <c r="G923" s="47">
        <v>93176</v>
      </c>
      <c r="H923" t="s">
        <v>4021</v>
      </c>
      <c r="I923" t="s">
        <v>4022</v>
      </c>
      <c r="J923" t="s">
        <v>4023</v>
      </c>
      <c r="L923">
        <v>1</v>
      </c>
      <c r="M923" t="b">
        <v>1</v>
      </c>
      <c r="N923" t="str">
        <v>Markt Beratzhausen</v>
      </c>
      <c r="P923">
        <v>92559</v>
      </c>
      <c r="Q923" t="s">
        <v>9405</v>
      </c>
    </row>
    <row r="924" spans="1:17" x14ac:dyDescent="0.25">
      <c r="A924" t="s">
        <v>4024</v>
      </c>
      <c r="B924" t="s">
        <v>3462</v>
      </c>
      <c r="C924" t="s">
        <v>4013</v>
      </c>
      <c r="D924" t="s">
        <v>4024</v>
      </c>
      <c r="E924" t="s">
        <v>4024</v>
      </c>
      <c r="F924" t="s">
        <v>180</v>
      </c>
      <c r="G924" s="47">
        <v>93170</v>
      </c>
      <c r="H924" t="s">
        <v>4025</v>
      </c>
      <c r="I924" t="s">
        <v>4026</v>
      </c>
      <c r="J924" t="s">
        <v>4027</v>
      </c>
      <c r="L924">
        <v>1</v>
      </c>
      <c r="M924" t="b">
        <v>1</v>
      </c>
      <c r="N924" t="str">
        <v>Gemeinde Bernhardswald</v>
      </c>
      <c r="P924">
        <v>92637</v>
      </c>
      <c r="Q924" t="s">
        <v>3474</v>
      </c>
    </row>
    <row r="925" spans="1:17" x14ac:dyDescent="0.25">
      <c r="A925" t="s">
        <v>4028</v>
      </c>
      <c r="B925" t="s">
        <v>3462</v>
      </c>
      <c r="C925" t="s">
        <v>4013</v>
      </c>
      <c r="D925" t="s">
        <v>4028</v>
      </c>
      <c r="E925" t="s">
        <v>4028</v>
      </c>
      <c r="F925" t="s">
        <v>4030</v>
      </c>
      <c r="G925" s="47">
        <v>93095</v>
      </c>
      <c r="H925" t="s">
        <v>4029</v>
      </c>
      <c r="I925" t="s">
        <v>4031</v>
      </c>
      <c r="J925" t="s">
        <v>4032</v>
      </c>
      <c r="L925">
        <v>1</v>
      </c>
      <c r="M925" t="b">
        <v>1</v>
      </c>
      <c r="N925" t="str">
        <v>Gemeinde Hagelstadt</v>
      </c>
      <c r="P925">
        <v>92665</v>
      </c>
      <c r="Q925" t="s">
        <v>3859</v>
      </c>
    </row>
    <row r="926" spans="1:17" x14ac:dyDescent="0.25">
      <c r="A926" t="s">
        <v>4033</v>
      </c>
      <c r="B926" t="s">
        <v>3462</v>
      </c>
      <c r="C926" t="s">
        <v>4013</v>
      </c>
      <c r="D926" t="s">
        <v>4033</v>
      </c>
      <c r="E926" t="s">
        <v>4033</v>
      </c>
      <c r="F926" t="s">
        <v>4034</v>
      </c>
      <c r="G926" s="47">
        <v>93153</v>
      </c>
      <c r="H926" t="s">
        <v>4035</v>
      </c>
      <c r="I926" t="s">
        <v>4036</v>
      </c>
      <c r="J926" t="s">
        <v>4037</v>
      </c>
      <c r="L926">
        <v>1</v>
      </c>
      <c r="M926" t="b">
        <v>1</v>
      </c>
      <c r="N926" t="str">
        <v>Stadt Hemau</v>
      </c>
      <c r="P926">
        <v>92676</v>
      </c>
      <c r="Q926" t="s">
        <v>9406</v>
      </c>
    </row>
    <row r="927" spans="1:17" x14ac:dyDescent="0.25">
      <c r="A927" t="s">
        <v>4038</v>
      </c>
      <c r="B927" t="s">
        <v>3462</v>
      </c>
      <c r="C927" t="s">
        <v>4013</v>
      </c>
      <c r="D927" t="s">
        <v>4038</v>
      </c>
      <c r="E927" t="s">
        <v>4038</v>
      </c>
      <c r="F927" t="s">
        <v>4040</v>
      </c>
      <c r="G927" s="47">
        <v>93096</v>
      </c>
      <c r="H927" t="s">
        <v>4039</v>
      </c>
      <c r="I927" t="s">
        <v>4041</v>
      </c>
      <c r="J927" t="s">
        <v>4042</v>
      </c>
      <c r="L927">
        <v>1</v>
      </c>
      <c r="M927" t="b">
        <v>1</v>
      </c>
      <c r="N927" t="str">
        <v>Gemeinde Köfering</v>
      </c>
      <c r="P927">
        <v>92693</v>
      </c>
      <c r="Q927" t="s">
        <v>9407</v>
      </c>
    </row>
    <row r="928" spans="1:17" x14ac:dyDescent="0.25">
      <c r="A928" t="s">
        <v>4043</v>
      </c>
      <c r="B928" t="s">
        <v>3462</v>
      </c>
      <c r="C928" t="s">
        <v>4013</v>
      </c>
      <c r="D928" t="s">
        <v>4043</v>
      </c>
      <c r="E928" t="s">
        <v>4043</v>
      </c>
      <c r="F928" t="s">
        <v>2123</v>
      </c>
      <c r="G928" s="47">
        <v>93134</v>
      </c>
      <c r="H928" t="s">
        <v>4044</v>
      </c>
      <c r="I928" t="s">
        <v>4045</v>
      </c>
      <c r="J928" t="s">
        <v>4046</v>
      </c>
      <c r="L928">
        <v>1</v>
      </c>
      <c r="M928" t="b">
        <v>1</v>
      </c>
      <c r="N928" t="str">
        <v>Markt Lappersdorf</v>
      </c>
      <c r="P928">
        <v>92694</v>
      </c>
      <c r="Q928" t="s">
        <v>9408</v>
      </c>
    </row>
    <row r="929" spans="1:17" x14ac:dyDescent="0.25">
      <c r="A929" t="s">
        <v>4047</v>
      </c>
      <c r="B929" t="s">
        <v>3462</v>
      </c>
      <c r="C929" t="s">
        <v>4013</v>
      </c>
      <c r="D929" t="s">
        <v>4047</v>
      </c>
      <c r="E929" t="s">
        <v>4047</v>
      </c>
      <c r="F929" t="s">
        <v>4049</v>
      </c>
      <c r="G929" s="47">
        <v>93098</v>
      </c>
      <c r="H929" t="s">
        <v>4048</v>
      </c>
      <c r="I929" t="s">
        <v>4050</v>
      </c>
      <c r="J929" t="s">
        <v>4051</v>
      </c>
      <c r="L929">
        <v>1</v>
      </c>
      <c r="M929" t="b">
        <v>1</v>
      </c>
      <c r="N929" t="str">
        <v>Gemeinde Mintraching</v>
      </c>
      <c r="P929">
        <v>92685</v>
      </c>
      <c r="Q929" t="s">
        <v>9409</v>
      </c>
    </row>
    <row r="930" spans="1:17" x14ac:dyDescent="0.25">
      <c r="A930" t="s">
        <v>4052</v>
      </c>
      <c r="B930" t="s">
        <v>3462</v>
      </c>
      <c r="C930" t="s">
        <v>4013</v>
      </c>
      <c r="D930" t="s">
        <v>4052</v>
      </c>
      <c r="E930" t="s">
        <v>4052</v>
      </c>
      <c r="F930" t="s">
        <v>4053</v>
      </c>
      <c r="G930" s="47">
        <v>93073</v>
      </c>
      <c r="H930" t="s">
        <v>4054</v>
      </c>
      <c r="I930" t="s">
        <v>4055</v>
      </c>
      <c r="J930" t="s">
        <v>4056</v>
      </c>
      <c r="L930">
        <v>1</v>
      </c>
      <c r="M930" t="b">
        <v>1</v>
      </c>
      <c r="N930" t="str">
        <v>Stadt Neutraubling</v>
      </c>
      <c r="P930">
        <v>92696</v>
      </c>
      <c r="Q930" t="s">
        <v>3872</v>
      </c>
    </row>
    <row r="931" spans="1:17" x14ac:dyDescent="0.25">
      <c r="A931" t="s">
        <v>4057</v>
      </c>
      <c r="B931" t="s">
        <v>3462</v>
      </c>
      <c r="C931" t="s">
        <v>4013</v>
      </c>
      <c r="D931" t="s">
        <v>4057</v>
      </c>
      <c r="E931" t="s">
        <v>4057</v>
      </c>
      <c r="F931" t="s">
        <v>1072</v>
      </c>
      <c r="G931" s="47">
        <v>93150</v>
      </c>
      <c r="H931" t="s">
        <v>4058</v>
      </c>
      <c r="I931" t="s">
        <v>4059</v>
      </c>
      <c r="J931" t="s">
        <v>4060</v>
      </c>
      <c r="L931">
        <v>1</v>
      </c>
      <c r="M931" t="b">
        <v>1</v>
      </c>
      <c r="N931" t="str">
        <v>Markt Nittendorf</v>
      </c>
      <c r="P931">
        <v>92697</v>
      </c>
      <c r="Q931" t="s">
        <v>9410</v>
      </c>
    </row>
    <row r="932" spans="1:17" x14ac:dyDescent="0.25">
      <c r="A932" t="s">
        <v>4061</v>
      </c>
      <c r="B932" t="s">
        <v>3462</v>
      </c>
      <c r="C932" t="s">
        <v>4013</v>
      </c>
      <c r="D932" t="s">
        <v>4061</v>
      </c>
      <c r="E932" t="s">
        <v>4061</v>
      </c>
      <c r="F932" t="s">
        <v>4063</v>
      </c>
      <c r="G932" s="47">
        <v>93081</v>
      </c>
      <c r="H932" t="s">
        <v>4062</v>
      </c>
      <c r="I932" t="s">
        <v>4064</v>
      </c>
      <c r="J932" t="s">
        <v>4065</v>
      </c>
      <c r="L932">
        <v>1</v>
      </c>
      <c r="M932" t="b">
        <v>1</v>
      </c>
      <c r="N932" t="str">
        <v>Gemeinde Obertraubling</v>
      </c>
      <c r="P932">
        <v>92655</v>
      </c>
      <c r="Q932" t="s">
        <v>9411</v>
      </c>
    </row>
    <row r="933" spans="1:17" x14ac:dyDescent="0.25">
      <c r="A933" t="s">
        <v>4066</v>
      </c>
      <c r="B933" t="s">
        <v>3462</v>
      </c>
      <c r="C933" t="s">
        <v>4013</v>
      </c>
      <c r="D933" t="s">
        <v>4066</v>
      </c>
      <c r="E933" t="s">
        <v>4066</v>
      </c>
      <c r="F933" t="s">
        <v>4068</v>
      </c>
      <c r="G933" s="47">
        <v>93080</v>
      </c>
      <c r="H933" t="s">
        <v>4067</v>
      </c>
      <c r="I933" t="s">
        <v>4069</v>
      </c>
      <c r="J933" t="s">
        <v>4070</v>
      </c>
      <c r="L933">
        <v>1</v>
      </c>
      <c r="M933" t="b">
        <v>1</v>
      </c>
      <c r="N933" t="str">
        <v>Gemeinde Pentling</v>
      </c>
      <c r="P933">
        <v>92699</v>
      </c>
      <c r="Q933" t="s">
        <v>9412</v>
      </c>
    </row>
    <row r="934" spans="1:17" x14ac:dyDescent="0.25">
      <c r="A934" t="s">
        <v>4071</v>
      </c>
      <c r="B934" t="s">
        <v>3462</v>
      </c>
      <c r="C934" t="s">
        <v>4013</v>
      </c>
      <c r="D934" t="s">
        <v>4071</v>
      </c>
      <c r="E934" t="s">
        <v>4071</v>
      </c>
      <c r="F934" t="s">
        <v>4073</v>
      </c>
      <c r="G934" s="47">
        <v>93186</v>
      </c>
      <c r="H934" t="s">
        <v>4072</v>
      </c>
      <c r="I934" t="s">
        <v>4074</v>
      </c>
      <c r="J934" t="s">
        <v>4075</v>
      </c>
      <c r="L934">
        <v>1</v>
      </c>
      <c r="M934" t="b">
        <v>1</v>
      </c>
      <c r="N934" t="str">
        <v>Gemeinde Pettendorf</v>
      </c>
      <c r="P934">
        <v>92665</v>
      </c>
      <c r="Q934" t="s">
        <v>9413</v>
      </c>
    </row>
    <row r="935" spans="1:17" x14ac:dyDescent="0.25">
      <c r="A935" t="s">
        <v>4076</v>
      </c>
      <c r="B935" t="s">
        <v>3462</v>
      </c>
      <c r="C935" t="s">
        <v>4013</v>
      </c>
      <c r="D935" t="s">
        <v>4076</v>
      </c>
      <c r="E935" t="s">
        <v>4076</v>
      </c>
      <c r="F935" t="s">
        <v>4078</v>
      </c>
      <c r="G935" s="47">
        <v>93102</v>
      </c>
      <c r="H935" t="s">
        <v>4077</v>
      </c>
      <c r="I935" t="s">
        <v>4079</v>
      </c>
      <c r="J935" t="s">
        <v>4080</v>
      </c>
      <c r="L935">
        <v>1</v>
      </c>
      <c r="M935" t="b">
        <v>1</v>
      </c>
      <c r="N935" t="str">
        <v>Gemeinde Pfatter</v>
      </c>
      <c r="P935">
        <v>91281</v>
      </c>
      <c r="Q935" t="s">
        <v>9414</v>
      </c>
    </row>
    <row r="936" spans="1:17" x14ac:dyDescent="0.25">
      <c r="A936" t="s">
        <v>4081</v>
      </c>
      <c r="B936" t="s">
        <v>3462</v>
      </c>
      <c r="C936" t="s">
        <v>4013</v>
      </c>
      <c r="D936" t="s">
        <v>4081</v>
      </c>
      <c r="E936" t="s">
        <v>4081</v>
      </c>
      <c r="F936" t="s">
        <v>4082</v>
      </c>
      <c r="G936" s="47">
        <v>93122</v>
      </c>
      <c r="H936" t="s">
        <v>4083</v>
      </c>
      <c r="I936" t="s">
        <v>4084</v>
      </c>
      <c r="J936" t="s">
        <v>4085</v>
      </c>
      <c r="L936">
        <v>1</v>
      </c>
      <c r="M936" t="b">
        <v>1</v>
      </c>
      <c r="N936" t="str">
        <v>Markt Regenstauf</v>
      </c>
      <c r="P936">
        <v>92702</v>
      </c>
      <c r="Q936" t="s">
        <v>9415</v>
      </c>
    </row>
    <row r="937" spans="1:17" x14ac:dyDescent="0.25">
      <c r="A937" t="s">
        <v>4086</v>
      </c>
      <c r="B937" t="s">
        <v>3462</v>
      </c>
      <c r="C937" t="s">
        <v>4013</v>
      </c>
      <c r="D937" t="s">
        <v>4086</v>
      </c>
      <c r="E937" t="s">
        <v>4086</v>
      </c>
      <c r="F937" t="s">
        <v>180</v>
      </c>
      <c r="G937" s="47">
        <v>84069</v>
      </c>
      <c r="H937" t="s">
        <v>4087</v>
      </c>
      <c r="I937" t="s">
        <v>4088</v>
      </c>
      <c r="J937" t="s">
        <v>4089</v>
      </c>
      <c r="L937">
        <v>1</v>
      </c>
      <c r="M937" t="b">
        <v>1</v>
      </c>
      <c r="N937" t="str">
        <v>Markt Schierling</v>
      </c>
      <c r="P937">
        <v>92705</v>
      </c>
      <c r="Q937" t="s">
        <v>9416</v>
      </c>
    </row>
    <row r="938" spans="1:17" x14ac:dyDescent="0.25">
      <c r="A938" t="s">
        <v>4090</v>
      </c>
      <c r="B938" t="s">
        <v>3462</v>
      </c>
      <c r="C938" t="s">
        <v>4013</v>
      </c>
      <c r="D938" t="s">
        <v>4090</v>
      </c>
      <c r="E938" t="s">
        <v>4090</v>
      </c>
      <c r="F938" t="s">
        <v>4092</v>
      </c>
      <c r="G938" s="47">
        <v>93161</v>
      </c>
      <c r="H938" t="s">
        <v>4091</v>
      </c>
      <c r="I938" t="s">
        <v>4093</v>
      </c>
      <c r="J938" t="s">
        <v>4094</v>
      </c>
      <c r="L938">
        <v>1</v>
      </c>
      <c r="M938" t="b">
        <v>1</v>
      </c>
      <c r="N938" t="str">
        <v>Gemeinde Sinzing</v>
      </c>
      <c r="P938">
        <v>92706</v>
      </c>
      <c r="Q938" t="s">
        <v>9417</v>
      </c>
    </row>
    <row r="939" spans="1:17" x14ac:dyDescent="0.25">
      <c r="A939" t="s">
        <v>4095</v>
      </c>
      <c r="B939" t="s">
        <v>3462</v>
      </c>
      <c r="C939" t="s">
        <v>4013</v>
      </c>
      <c r="D939" t="s">
        <v>4095</v>
      </c>
      <c r="E939" t="s">
        <v>4095</v>
      </c>
      <c r="F939" t="s">
        <v>4097</v>
      </c>
      <c r="G939" s="47">
        <v>93105</v>
      </c>
      <c r="H939" t="s">
        <v>4096</v>
      </c>
      <c r="I939" t="s">
        <v>4098</v>
      </c>
      <c r="J939" t="s">
        <v>4099</v>
      </c>
      <c r="L939">
        <v>1</v>
      </c>
      <c r="M939" t="b">
        <v>1</v>
      </c>
      <c r="N939" t="str">
        <v>Gemeinde Tegernheim</v>
      </c>
      <c r="P939">
        <v>92708</v>
      </c>
      <c r="Q939" t="s">
        <v>9418</v>
      </c>
    </row>
    <row r="940" spans="1:17" x14ac:dyDescent="0.25">
      <c r="A940" t="s">
        <v>4100</v>
      </c>
      <c r="B940" t="s">
        <v>3462</v>
      </c>
      <c r="C940" t="s">
        <v>4013</v>
      </c>
      <c r="D940" t="s">
        <v>4100</v>
      </c>
      <c r="E940" t="s">
        <v>4100</v>
      </c>
      <c r="F940" t="s">
        <v>2118</v>
      </c>
      <c r="G940" s="47">
        <v>93107</v>
      </c>
      <c r="H940" t="s">
        <v>4101</v>
      </c>
      <c r="I940" t="s">
        <v>4102</v>
      </c>
      <c r="J940" t="s">
        <v>4103</v>
      </c>
      <c r="L940">
        <v>1</v>
      </c>
      <c r="M940" t="b">
        <v>1</v>
      </c>
      <c r="N940" t="str">
        <v>Gemeinde Thalmassing</v>
      </c>
      <c r="P940">
        <v>92709</v>
      </c>
      <c r="Q940" t="s">
        <v>9419</v>
      </c>
    </row>
    <row r="941" spans="1:17" x14ac:dyDescent="0.25">
      <c r="A941" t="s">
        <v>4104</v>
      </c>
      <c r="B941" t="s">
        <v>3462</v>
      </c>
      <c r="C941" t="s">
        <v>4013</v>
      </c>
      <c r="D941" t="s">
        <v>4104</v>
      </c>
      <c r="E941" t="s">
        <v>4104</v>
      </c>
      <c r="F941" t="s">
        <v>2703</v>
      </c>
      <c r="G941" s="47">
        <v>93173</v>
      </c>
      <c r="H941" t="s">
        <v>4105</v>
      </c>
      <c r="I941" t="s">
        <v>4106</v>
      </c>
      <c r="J941" t="s">
        <v>4107</v>
      </c>
      <c r="L941">
        <v>1</v>
      </c>
      <c r="M941" t="b">
        <v>1</v>
      </c>
      <c r="N941" t="str">
        <v>Gemeinde Wenzenbach</v>
      </c>
      <c r="P941">
        <v>92660</v>
      </c>
      <c r="Q941" t="s">
        <v>9420</v>
      </c>
    </row>
    <row r="942" spans="1:17" x14ac:dyDescent="0.25">
      <c r="A942" t="s">
        <v>4108</v>
      </c>
      <c r="B942" t="s">
        <v>3462</v>
      </c>
      <c r="C942" t="s">
        <v>4013</v>
      </c>
      <c r="D942" t="s">
        <v>4108</v>
      </c>
      <c r="E942" t="s">
        <v>4108</v>
      </c>
      <c r="F942" t="s">
        <v>479</v>
      </c>
      <c r="G942" s="47">
        <v>93109</v>
      </c>
      <c r="H942" t="s">
        <v>4109</v>
      </c>
      <c r="I942" t="s">
        <v>4110</v>
      </c>
      <c r="J942" t="s">
        <v>4111</v>
      </c>
      <c r="L942">
        <v>1</v>
      </c>
      <c r="M942" t="b">
        <v>1</v>
      </c>
      <c r="N942" t="str">
        <v>Gemeinde Wiesent</v>
      </c>
      <c r="P942">
        <v>95514</v>
      </c>
      <c r="Q942" t="s">
        <v>9421</v>
      </c>
    </row>
    <row r="943" spans="1:17" x14ac:dyDescent="0.25">
      <c r="A943" t="s">
        <v>4112</v>
      </c>
      <c r="B943" t="s">
        <v>3462</v>
      </c>
      <c r="C943" t="s">
        <v>4013</v>
      </c>
      <c r="D943" t="s">
        <v>4112</v>
      </c>
      <c r="E943" t="s">
        <v>4112</v>
      </c>
      <c r="F943" t="s">
        <v>4114</v>
      </c>
      <c r="G943" s="47">
        <v>93197</v>
      </c>
      <c r="H943" t="s">
        <v>4113</v>
      </c>
      <c r="I943" t="s">
        <v>4115</v>
      </c>
      <c r="J943" t="s">
        <v>4116</v>
      </c>
      <c r="L943">
        <v>1</v>
      </c>
      <c r="M943" t="b">
        <v>1</v>
      </c>
      <c r="N943" t="str">
        <v>Gemeinde Zeitlarn</v>
      </c>
      <c r="P943">
        <v>92711</v>
      </c>
      <c r="Q943" t="s">
        <v>9422</v>
      </c>
    </row>
    <row r="944" spans="1:17" x14ac:dyDescent="0.25">
      <c r="A944" t="s">
        <v>4117</v>
      </c>
      <c r="B944" t="s">
        <v>3462</v>
      </c>
      <c r="C944" t="s">
        <v>4013</v>
      </c>
      <c r="D944" t="s">
        <v>4117</v>
      </c>
      <c r="E944" t="s">
        <v>4118</v>
      </c>
      <c r="F944" t="s">
        <v>4119</v>
      </c>
      <c r="G944" s="47">
        <v>93183</v>
      </c>
      <c r="H944" t="s">
        <v>4120</v>
      </c>
      <c r="I944" t="s">
        <v>4121</v>
      </c>
      <c r="J944" t="s">
        <v>4122</v>
      </c>
      <c r="L944">
        <v>1</v>
      </c>
      <c r="M944" t="b">
        <v>1</v>
      </c>
      <c r="N944" t="str">
        <v>Gemeinde Duggendorf</v>
      </c>
      <c r="P944">
        <v>92712</v>
      </c>
      <c r="Q944" t="s">
        <v>9423</v>
      </c>
    </row>
    <row r="945" spans="1:17" x14ac:dyDescent="0.25">
      <c r="A945" t="s">
        <v>4123</v>
      </c>
      <c r="B945" t="s">
        <v>3462</v>
      </c>
      <c r="C945" t="s">
        <v>4013</v>
      </c>
      <c r="D945" t="s">
        <v>4123</v>
      </c>
      <c r="E945" t="s">
        <v>4118</v>
      </c>
      <c r="F945" t="s">
        <v>4119</v>
      </c>
      <c r="G945" s="47">
        <v>93183</v>
      </c>
      <c r="H945" t="s">
        <v>4120</v>
      </c>
      <c r="I945" t="s">
        <v>4124</v>
      </c>
      <c r="J945" t="s">
        <v>4125</v>
      </c>
      <c r="L945">
        <v>1</v>
      </c>
      <c r="M945" t="b">
        <v>1</v>
      </c>
      <c r="N945" t="str">
        <v>Gemeinde Holzheim a.Forst</v>
      </c>
      <c r="P945">
        <v>92714</v>
      </c>
      <c r="Q945" t="s">
        <v>9424</v>
      </c>
    </row>
    <row r="946" spans="1:17" x14ac:dyDescent="0.25">
      <c r="A946" t="s">
        <v>4126</v>
      </c>
      <c r="B946" t="s">
        <v>3462</v>
      </c>
      <c r="C946" t="s">
        <v>4013</v>
      </c>
      <c r="D946" t="s">
        <v>4126</v>
      </c>
      <c r="E946" t="s">
        <v>4118</v>
      </c>
      <c r="F946" t="s">
        <v>4119</v>
      </c>
      <c r="G946" s="47">
        <v>93183</v>
      </c>
      <c r="H946" t="s">
        <v>4120</v>
      </c>
      <c r="I946" t="s">
        <v>4127</v>
      </c>
      <c r="J946" t="s">
        <v>4128</v>
      </c>
      <c r="L946">
        <v>1</v>
      </c>
      <c r="M946" t="b">
        <v>1</v>
      </c>
      <c r="N946" t="str">
        <v>Gemeinde Kallmünz, M</v>
      </c>
      <c r="P946">
        <v>92724</v>
      </c>
      <c r="Q946" t="s">
        <v>9425</v>
      </c>
    </row>
    <row r="947" spans="1:17" x14ac:dyDescent="0.25">
      <c r="A947" t="s">
        <v>4129</v>
      </c>
      <c r="B947" t="s">
        <v>3462</v>
      </c>
      <c r="C947" t="s">
        <v>4013</v>
      </c>
      <c r="D947" t="s">
        <v>4129</v>
      </c>
      <c r="E947" t="s">
        <v>4130</v>
      </c>
      <c r="F947" t="s">
        <v>4131</v>
      </c>
      <c r="G947" s="47">
        <v>93162</v>
      </c>
      <c r="H947" t="s">
        <v>4132</v>
      </c>
      <c r="I947" t="s">
        <v>4133</v>
      </c>
      <c r="J947" t="s">
        <v>4134</v>
      </c>
      <c r="L947">
        <v>1</v>
      </c>
      <c r="M947" t="b">
        <v>1</v>
      </c>
      <c r="N947" t="str">
        <v>Gemeinde Brunn</v>
      </c>
      <c r="P947">
        <v>92690</v>
      </c>
      <c r="Q947" t="s">
        <v>9426</v>
      </c>
    </row>
    <row r="948" spans="1:17" x14ac:dyDescent="0.25">
      <c r="A948" t="s">
        <v>4135</v>
      </c>
      <c r="B948" t="s">
        <v>3462</v>
      </c>
      <c r="C948" t="s">
        <v>4013</v>
      </c>
      <c r="D948" t="s">
        <v>4135</v>
      </c>
      <c r="E948" t="s">
        <v>4130</v>
      </c>
      <c r="F948" t="s">
        <v>4131</v>
      </c>
      <c r="G948" s="47">
        <v>93162</v>
      </c>
      <c r="H948" t="s">
        <v>4132</v>
      </c>
      <c r="I948" t="s">
        <v>4136</v>
      </c>
      <c r="J948" t="s">
        <v>4137</v>
      </c>
      <c r="L948">
        <v>1</v>
      </c>
      <c r="M948" t="b">
        <v>1</v>
      </c>
      <c r="N948" t="str">
        <v>Gemeinde Deuerling</v>
      </c>
      <c r="P948">
        <v>92660</v>
      </c>
      <c r="Q948" t="s">
        <v>9427</v>
      </c>
    </row>
    <row r="949" spans="1:17" x14ac:dyDescent="0.25">
      <c r="A949" t="s">
        <v>4138</v>
      </c>
      <c r="B949" t="s">
        <v>3462</v>
      </c>
      <c r="C949" t="s">
        <v>4013</v>
      </c>
      <c r="D949" t="s">
        <v>4138</v>
      </c>
      <c r="E949" t="s">
        <v>4130</v>
      </c>
      <c r="F949" t="s">
        <v>4131</v>
      </c>
      <c r="G949" s="47">
        <v>93162</v>
      </c>
      <c r="H949" t="s">
        <v>4132</v>
      </c>
      <c r="I949" t="s">
        <v>4139</v>
      </c>
      <c r="J949" t="s">
        <v>4140</v>
      </c>
      <c r="L949">
        <v>1</v>
      </c>
      <c r="M949" t="b">
        <v>1</v>
      </c>
      <c r="N949" t="str">
        <v>Gemeinde Laaber, M</v>
      </c>
      <c r="P949">
        <v>92718</v>
      </c>
      <c r="Q949" t="s">
        <v>3984</v>
      </c>
    </row>
    <row r="950" spans="1:17" x14ac:dyDescent="0.25">
      <c r="A950" t="s">
        <v>4141</v>
      </c>
      <c r="B950" t="s">
        <v>3462</v>
      </c>
      <c r="C950" t="s">
        <v>4013</v>
      </c>
      <c r="D950" t="s">
        <v>4141</v>
      </c>
      <c r="E950" t="s">
        <v>4142</v>
      </c>
      <c r="F950" t="s">
        <v>4143</v>
      </c>
      <c r="G950" s="47">
        <v>93195</v>
      </c>
      <c r="H950" t="s">
        <v>4144</v>
      </c>
      <c r="I950" t="s">
        <v>4145</v>
      </c>
      <c r="J950" t="s">
        <v>4146</v>
      </c>
      <c r="L950">
        <v>1</v>
      </c>
      <c r="M950" t="b">
        <v>1</v>
      </c>
      <c r="N950" t="str">
        <v>Gemeinde Pielenhofen</v>
      </c>
      <c r="P950">
        <v>95519</v>
      </c>
      <c r="Q950" t="s">
        <v>9428</v>
      </c>
    </row>
    <row r="951" spans="1:17" x14ac:dyDescent="0.25">
      <c r="A951" t="s">
        <v>4147</v>
      </c>
      <c r="B951" t="s">
        <v>3462</v>
      </c>
      <c r="C951" t="s">
        <v>4013</v>
      </c>
      <c r="D951" t="s">
        <v>4147</v>
      </c>
      <c r="E951" t="s">
        <v>4142</v>
      </c>
      <c r="F951" t="s">
        <v>4143</v>
      </c>
      <c r="G951" s="47">
        <v>93195</v>
      </c>
      <c r="H951" t="s">
        <v>4144</v>
      </c>
      <c r="I951" t="s">
        <v>4148</v>
      </c>
      <c r="J951" t="s">
        <v>4149</v>
      </c>
      <c r="L951">
        <v>1</v>
      </c>
      <c r="M951" t="b">
        <v>1</v>
      </c>
      <c r="N951" t="str">
        <v>Gemeinde Wolfsegg</v>
      </c>
      <c r="P951">
        <v>92720</v>
      </c>
      <c r="Q951" t="s">
        <v>9429</v>
      </c>
    </row>
    <row r="952" spans="1:17" x14ac:dyDescent="0.25">
      <c r="A952" t="s">
        <v>4150</v>
      </c>
      <c r="B952" t="s">
        <v>3462</v>
      </c>
      <c r="C952" t="s">
        <v>4013</v>
      </c>
      <c r="D952" t="s">
        <v>4150</v>
      </c>
      <c r="E952" t="s">
        <v>4151</v>
      </c>
      <c r="F952" t="s">
        <v>4152</v>
      </c>
      <c r="G952" s="47">
        <v>93093</v>
      </c>
      <c r="H952" t="s">
        <v>4153</v>
      </c>
      <c r="I952" t="s">
        <v>4154</v>
      </c>
      <c r="J952" t="s">
        <v>4155</v>
      </c>
      <c r="L952">
        <v>1</v>
      </c>
      <c r="M952" t="b">
        <v>1</v>
      </c>
      <c r="N952" t="str">
        <v>Gemeinde Altenthann</v>
      </c>
      <c r="P952">
        <v>92676</v>
      </c>
      <c r="Q952" t="s">
        <v>9430</v>
      </c>
    </row>
    <row r="953" spans="1:17" x14ac:dyDescent="0.25">
      <c r="A953" t="s">
        <v>4156</v>
      </c>
      <c r="B953" t="s">
        <v>3462</v>
      </c>
      <c r="C953" t="s">
        <v>4013</v>
      </c>
      <c r="D953" t="s">
        <v>4156</v>
      </c>
      <c r="E953" t="s">
        <v>4151</v>
      </c>
      <c r="F953" t="s">
        <v>4152</v>
      </c>
      <c r="G953" s="47">
        <v>93093</v>
      </c>
      <c r="H953" t="s">
        <v>4153</v>
      </c>
      <c r="I953" t="s">
        <v>4157</v>
      </c>
      <c r="J953" t="s">
        <v>4158</v>
      </c>
      <c r="L953">
        <v>1</v>
      </c>
      <c r="M953" t="b">
        <v>1</v>
      </c>
      <c r="N953" t="str">
        <v>Gemeinde Bach a.d.Donau</v>
      </c>
      <c r="P953">
        <v>92721</v>
      </c>
      <c r="Q953" t="s">
        <v>9431</v>
      </c>
    </row>
    <row r="954" spans="1:17" x14ac:dyDescent="0.25">
      <c r="A954" t="s">
        <v>4159</v>
      </c>
      <c r="B954" t="s">
        <v>3462</v>
      </c>
      <c r="C954" t="s">
        <v>4013</v>
      </c>
      <c r="D954" t="s">
        <v>4159</v>
      </c>
      <c r="E954" t="s">
        <v>4151</v>
      </c>
      <c r="F954" t="s">
        <v>4152</v>
      </c>
      <c r="G954" s="47">
        <v>93093</v>
      </c>
      <c r="H954" t="s">
        <v>4153</v>
      </c>
      <c r="I954" t="s">
        <v>4160</v>
      </c>
      <c r="J954" t="s">
        <v>4161</v>
      </c>
      <c r="L954">
        <v>1</v>
      </c>
      <c r="M954" t="b">
        <v>1</v>
      </c>
      <c r="N954" t="str">
        <v>Gemeinde Donaustauf, M</v>
      </c>
      <c r="P954">
        <v>92723</v>
      </c>
      <c r="Q954" t="s">
        <v>9432</v>
      </c>
    </row>
    <row r="955" spans="1:17" x14ac:dyDescent="0.25">
      <c r="A955" t="s">
        <v>4162</v>
      </c>
      <c r="B955" t="s">
        <v>3462</v>
      </c>
      <c r="C955" t="s">
        <v>4013</v>
      </c>
      <c r="D955" t="s">
        <v>4162</v>
      </c>
      <c r="E955" t="s">
        <v>4163</v>
      </c>
      <c r="F955" t="s">
        <v>180</v>
      </c>
      <c r="G955" s="47">
        <v>93086</v>
      </c>
      <c r="H955" t="s">
        <v>4164</v>
      </c>
      <c r="I955" t="s">
        <v>4165</v>
      </c>
      <c r="J955" t="s">
        <v>4166</v>
      </c>
      <c r="L955">
        <v>1</v>
      </c>
      <c r="M955" t="b">
        <v>1</v>
      </c>
      <c r="N955" t="str">
        <v>Gemeinde Brennberg</v>
      </c>
      <c r="P955">
        <v>92637</v>
      </c>
      <c r="Q955" t="s">
        <v>9433</v>
      </c>
    </row>
    <row r="956" spans="1:17" x14ac:dyDescent="0.25">
      <c r="A956" t="s">
        <v>4167</v>
      </c>
      <c r="B956" t="s">
        <v>3462</v>
      </c>
      <c r="C956" t="s">
        <v>4013</v>
      </c>
      <c r="D956" t="s">
        <v>4167</v>
      </c>
      <c r="E956" t="s">
        <v>4163</v>
      </c>
      <c r="F956" t="s">
        <v>180</v>
      </c>
      <c r="G956" s="47">
        <v>93086</v>
      </c>
      <c r="H956" t="s">
        <v>4164</v>
      </c>
      <c r="I956" t="s">
        <v>4168</v>
      </c>
      <c r="J956" t="s">
        <v>4169</v>
      </c>
      <c r="L956">
        <v>1</v>
      </c>
      <c r="M956" t="b">
        <v>1</v>
      </c>
      <c r="N956" t="str">
        <v>Gemeinde Wörth a.d.Donau, St</v>
      </c>
      <c r="P956">
        <v>92648</v>
      </c>
      <c r="Q956" t="s">
        <v>9434</v>
      </c>
    </row>
    <row r="957" spans="1:17" x14ac:dyDescent="0.25">
      <c r="A957" t="s">
        <v>4170</v>
      </c>
      <c r="B957" t="s">
        <v>3462</v>
      </c>
      <c r="C957" t="s">
        <v>4013</v>
      </c>
      <c r="D957" t="s">
        <v>4170</v>
      </c>
      <c r="E957" t="s">
        <v>4172</v>
      </c>
      <c r="F957" t="s">
        <v>4173</v>
      </c>
      <c r="G957" s="47">
        <v>93087</v>
      </c>
      <c r="H957" t="s">
        <v>4171</v>
      </c>
      <c r="I957" t="s">
        <v>4174</v>
      </c>
      <c r="J957" t="s">
        <v>4175</v>
      </c>
      <c r="L957">
        <v>1</v>
      </c>
      <c r="M957" t="b">
        <v>1</v>
      </c>
      <c r="N957" t="str">
        <v>Gemeinde Alteglofsheim</v>
      </c>
      <c r="P957">
        <v>95519</v>
      </c>
      <c r="Q957" t="s">
        <v>9435</v>
      </c>
    </row>
    <row r="958" spans="1:17" x14ac:dyDescent="0.25">
      <c r="A958" t="s">
        <v>4176</v>
      </c>
      <c r="B958" t="s">
        <v>3462</v>
      </c>
      <c r="C958" t="s">
        <v>4013</v>
      </c>
      <c r="D958" t="s">
        <v>4176</v>
      </c>
      <c r="E958" t="s">
        <v>4172</v>
      </c>
      <c r="F958" t="s">
        <v>4173</v>
      </c>
      <c r="G958" s="47">
        <v>93087</v>
      </c>
      <c r="H958" t="s">
        <v>4171</v>
      </c>
      <c r="I958" t="s">
        <v>4177</v>
      </c>
      <c r="J958" t="s">
        <v>4178</v>
      </c>
      <c r="L958">
        <v>1</v>
      </c>
      <c r="M958" t="b">
        <v>1</v>
      </c>
      <c r="N958" t="str">
        <v>Gemeinde Pfakofen</v>
      </c>
      <c r="P958">
        <v>92726</v>
      </c>
      <c r="Q958" t="s">
        <v>9436</v>
      </c>
    </row>
    <row r="959" spans="1:17" x14ac:dyDescent="0.25">
      <c r="A959" t="s">
        <v>4179</v>
      </c>
      <c r="B959" t="s">
        <v>3462</v>
      </c>
      <c r="C959" t="s">
        <v>4013</v>
      </c>
      <c r="D959" t="s">
        <v>4179</v>
      </c>
      <c r="E959" t="s">
        <v>4180</v>
      </c>
      <c r="F959" t="s">
        <v>4181</v>
      </c>
      <c r="G959" s="47">
        <v>93104</v>
      </c>
      <c r="H959" t="s">
        <v>4182</v>
      </c>
      <c r="I959" t="s">
        <v>4183</v>
      </c>
      <c r="J959" t="s">
        <v>4184</v>
      </c>
      <c r="L959">
        <v>1</v>
      </c>
      <c r="M959" t="b">
        <v>1</v>
      </c>
      <c r="N959" t="str">
        <v>Gemeinde Aufhausen</v>
      </c>
      <c r="P959">
        <v>92727</v>
      </c>
      <c r="Q959" t="s">
        <v>9437</v>
      </c>
    </row>
    <row r="960" spans="1:17" x14ac:dyDescent="0.25">
      <c r="A960" t="s">
        <v>4185</v>
      </c>
      <c r="B960" t="s">
        <v>3462</v>
      </c>
      <c r="C960" t="s">
        <v>4013</v>
      </c>
      <c r="D960" t="s">
        <v>4185</v>
      </c>
      <c r="E960" t="s">
        <v>4180</v>
      </c>
      <c r="F960" t="s">
        <v>4181</v>
      </c>
      <c r="G960" s="47">
        <v>93104</v>
      </c>
      <c r="H960" t="s">
        <v>4182</v>
      </c>
      <c r="I960" t="s">
        <v>4186</v>
      </c>
      <c r="J960" t="s">
        <v>4187</v>
      </c>
      <c r="L960">
        <v>1</v>
      </c>
      <c r="M960" t="b">
        <v>1</v>
      </c>
      <c r="N960" t="str">
        <v>Gemeinde Mötzing</v>
      </c>
      <c r="P960">
        <v>92729</v>
      </c>
      <c r="Q960" t="s">
        <v>3950</v>
      </c>
    </row>
    <row r="961" spans="1:17" x14ac:dyDescent="0.25">
      <c r="A961" t="s">
        <v>4188</v>
      </c>
      <c r="B961" t="s">
        <v>3462</v>
      </c>
      <c r="C961" t="s">
        <v>4013</v>
      </c>
      <c r="D961" t="s">
        <v>4188</v>
      </c>
      <c r="E961" t="s">
        <v>4180</v>
      </c>
      <c r="F961" t="s">
        <v>4181</v>
      </c>
      <c r="G961" s="47">
        <v>93104</v>
      </c>
      <c r="H961" t="s">
        <v>4182</v>
      </c>
      <c r="I961" t="s">
        <v>4189</v>
      </c>
      <c r="J961" t="s">
        <v>4190</v>
      </c>
      <c r="L961">
        <v>1</v>
      </c>
      <c r="M961" t="b">
        <v>1</v>
      </c>
      <c r="N961" t="str">
        <v>Gemeinde Riekofen</v>
      </c>
      <c r="P961">
        <v>92670</v>
      </c>
      <c r="Q961" t="s">
        <v>9438</v>
      </c>
    </row>
    <row r="962" spans="1:17" x14ac:dyDescent="0.25">
      <c r="A962" t="s">
        <v>4191</v>
      </c>
      <c r="B962" t="s">
        <v>3462</v>
      </c>
      <c r="C962" t="s">
        <v>4013</v>
      </c>
      <c r="D962" t="s">
        <v>4191</v>
      </c>
      <c r="E962" t="s">
        <v>4180</v>
      </c>
      <c r="F962" t="s">
        <v>4181</v>
      </c>
      <c r="G962" s="47">
        <v>93104</v>
      </c>
      <c r="H962" t="s">
        <v>4182</v>
      </c>
      <c r="I962" t="s">
        <v>4192</v>
      </c>
      <c r="J962" t="s">
        <v>4193</v>
      </c>
      <c r="L962">
        <v>1</v>
      </c>
      <c r="M962" t="b">
        <v>1</v>
      </c>
      <c r="N962" t="str">
        <v>Gemeinde Sünching</v>
      </c>
      <c r="P962">
        <v>92699</v>
      </c>
      <c r="Q962" t="s">
        <v>9439</v>
      </c>
    </row>
    <row r="963" spans="1:17" x14ac:dyDescent="0.25">
      <c r="A963" t="s">
        <v>4195</v>
      </c>
      <c r="B963" t="s">
        <v>3462</v>
      </c>
      <c r="C963" t="s">
        <v>4194</v>
      </c>
      <c r="D963" t="s">
        <v>4195</v>
      </c>
      <c r="E963" t="s">
        <v>4195</v>
      </c>
      <c r="F963" t="s">
        <v>451</v>
      </c>
      <c r="G963" s="47">
        <v>92437</v>
      </c>
      <c r="H963" t="s">
        <v>4196</v>
      </c>
      <c r="I963" t="s">
        <v>4197</v>
      </c>
      <c r="J963" t="s">
        <v>4198</v>
      </c>
      <c r="L963">
        <v>1</v>
      </c>
      <c r="M963" t="b">
        <v>1</v>
      </c>
      <c r="N963" t="str">
        <v>Gemeinde Bodenwöhr</v>
      </c>
      <c r="P963">
        <v>95671</v>
      </c>
      <c r="Q963" t="s">
        <v>9440</v>
      </c>
    </row>
    <row r="964" spans="1:17" x14ac:dyDescent="0.25">
      <c r="A964" t="s">
        <v>4199</v>
      </c>
      <c r="B964" t="s">
        <v>3462</v>
      </c>
      <c r="C964" t="s">
        <v>4194</v>
      </c>
      <c r="D964" t="s">
        <v>4199</v>
      </c>
      <c r="E964" t="s">
        <v>4199</v>
      </c>
      <c r="F964" t="s">
        <v>4200</v>
      </c>
      <c r="G964" s="47">
        <v>92432</v>
      </c>
      <c r="H964" t="s">
        <v>4201</v>
      </c>
      <c r="I964" t="s">
        <v>4202</v>
      </c>
      <c r="J964" t="s">
        <v>4203</v>
      </c>
      <c r="L964">
        <v>1</v>
      </c>
      <c r="M964" t="b">
        <v>1</v>
      </c>
      <c r="N964" t="str">
        <v>Markt Bruck i.d.OPf.</v>
      </c>
      <c r="P964">
        <v>95682</v>
      </c>
      <c r="Q964" t="s">
        <v>4410</v>
      </c>
    </row>
    <row r="965" spans="1:17" x14ac:dyDescent="0.25">
      <c r="A965" t="s">
        <v>4204</v>
      </c>
      <c r="B965" t="s">
        <v>3462</v>
      </c>
      <c r="C965" t="s">
        <v>4194</v>
      </c>
      <c r="D965" t="s">
        <v>4204</v>
      </c>
      <c r="E965" t="s">
        <v>4204</v>
      </c>
      <c r="F965" t="s">
        <v>4034</v>
      </c>
      <c r="G965" s="47">
        <v>93129</v>
      </c>
      <c r="H965" t="s">
        <v>4205</v>
      </c>
      <c r="I965" t="s">
        <v>4206</v>
      </c>
      <c r="J965" t="s">
        <v>4207</v>
      </c>
      <c r="L965">
        <v>1</v>
      </c>
      <c r="M965" t="b">
        <v>1</v>
      </c>
      <c r="N965" t="str">
        <v>Stadt Burglengenfeld</v>
      </c>
      <c r="P965">
        <v>95683</v>
      </c>
      <c r="Q965" t="s">
        <v>4417</v>
      </c>
    </row>
    <row r="966" spans="1:17" x14ac:dyDescent="0.25">
      <c r="A966" t="s">
        <v>4208</v>
      </c>
      <c r="B966" t="s">
        <v>3462</v>
      </c>
      <c r="C966" t="s">
        <v>4194</v>
      </c>
      <c r="D966" t="s">
        <v>4208</v>
      </c>
      <c r="E966" t="s">
        <v>4208</v>
      </c>
      <c r="F966" t="s">
        <v>4210</v>
      </c>
      <c r="G966" s="47">
        <v>92269</v>
      </c>
      <c r="H966" t="s">
        <v>4209</v>
      </c>
      <c r="I966" t="s">
        <v>4211</v>
      </c>
      <c r="J966" t="s">
        <v>4212</v>
      </c>
      <c r="L966">
        <v>1</v>
      </c>
      <c r="M966" t="b">
        <v>1</v>
      </c>
      <c r="N966" t="str">
        <v>Gemeinde Fensterbach</v>
      </c>
      <c r="P966">
        <v>92677</v>
      </c>
      <c r="Q966" t="s">
        <v>9441</v>
      </c>
    </row>
    <row r="967" spans="1:17" x14ac:dyDescent="0.25">
      <c r="A967" t="s">
        <v>4213</v>
      </c>
      <c r="B967" t="s">
        <v>3462</v>
      </c>
      <c r="C967" t="s">
        <v>4194</v>
      </c>
      <c r="D967" t="s">
        <v>4213</v>
      </c>
      <c r="E967" t="s">
        <v>4213</v>
      </c>
      <c r="F967" t="s">
        <v>2512</v>
      </c>
      <c r="G967" s="47">
        <v>93139</v>
      </c>
      <c r="H967" t="s">
        <v>4214</v>
      </c>
      <c r="I967" t="s">
        <v>4215</v>
      </c>
      <c r="J967" t="s">
        <v>4216</v>
      </c>
      <c r="L967">
        <v>1</v>
      </c>
      <c r="M967" t="b">
        <v>1</v>
      </c>
      <c r="N967" t="str">
        <v>Stadt Maxhütte-Haidhof</v>
      </c>
      <c r="P967">
        <v>95685</v>
      </c>
      <c r="Q967" t="s">
        <v>9442</v>
      </c>
    </row>
    <row r="968" spans="1:17" x14ac:dyDescent="0.25">
      <c r="A968" t="s">
        <v>4217</v>
      </c>
      <c r="B968" t="s">
        <v>3462</v>
      </c>
      <c r="C968" t="s">
        <v>4194</v>
      </c>
      <c r="D968" t="s">
        <v>4217</v>
      </c>
      <c r="E968" t="s">
        <v>4217</v>
      </c>
      <c r="F968" t="s">
        <v>4218</v>
      </c>
      <c r="G968" s="47">
        <v>92431</v>
      </c>
      <c r="H968" t="s">
        <v>4219</v>
      </c>
      <c r="I968" t="s">
        <v>4220</v>
      </c>
      <c r="J968" t="s">
        <v>4221</v>
      </c>
      <c r="L968">
        <v>1</v>
      </c>
      <c r="M968" t="b">
        <v>1</v>
      </c>
      <c r="N968" t="str">
        <v>Stadt Neunburg vorm Wald</v>
      </c>
      <c r="P968">
        <v>95688</v>
      </c>
      <c r="Q968" t="s">
        <v>4340</v>
      </c>
    </row>
    <row r="969" spans="1:17" x14ac:dyDescent="0.25">
      <c r="A969" t="s">
        <v>4222</v>
      </c>
      <c r="B969" t="s">
        <v>3462</v>
      </c>
      <c r="C969" t="s">
        <v>4194</v>
      </c>
      <c r="D969" t="s">
        <v>4222</v>
      </c>
      <c r="E969" t="s">
        <v>4222</v>
      </c>
      <c r="F969" t="s">
        <v>4223</v>
      </c>
      <c r="G969" s="47">
        <v>93149</v>
      </c>
      <c r="H969" t="s">
        <v>4224</v>
      </c>
      <c r="I969" t="s">
        <v>4225</v>
      </c>
      <c r="J969" t="s">
        <v>4226</v>
      </c>
      <c r="L969">
        <v>1</v>
      </c>
      <c r="M969" t="b">
        <v>1</v>
      </c>
      <c r="N969" t="str">
        <v>Stadt Nittenau</v>
      </c>
      <c r="P969">
        <v>95689</v>
      </c>
      <c r="Q969" t="s">
        <v>9443</v>
      </c>
    </row>
    <row r="970" spans="1:17" x14ac:dyDescent="0.25">
      <c r="A970" t="s">
        <v>4227</v>
      </c>
      <c r="B970" t="s">
        <v>3462</v>
      </c>
      <c r="C970" t="s">
        <v>4194</v>
      </c>
      <c r="D970" t="s">
        <v>4227</v>
      </c>
      <c r="E970" t="s">
        <v>4227</v>
      </c>
      <c r="F970" t="s">
        <v>50</v>
      </c>
      <c r="G970" s="47">
        <v>92528</v>
      </c>
      <c r="H970" t="s">
        <v>4228</v>
      </c>
      <c r="I970" t="s">
        <v>4229</v>
      </c>
      <c r="J970" t="s">
        <v>4230</v>
      </c>
      <c r="L970">
        <v>1</v>
      </c>
      <c r="M970" t="b">
        <v>1</v>
      </c>
      <c r="N970" t="str">
        <v>Markt Wernberg-Köblitz</v>
      </c>
      <c r="P970">
        <v>95505</v>
      </c>
      <c r="Q970" t="s">
        <v>4349</v>
      </c>
    </row>
    <row r="971" spans="1:17" x14ac:dyDescent="0.25">
      <c r="A971" t="s">
        <v>4231</v>
      </c>
      <c r="B971" t="s">
        <v>3462</v>
      </c>
      <c r="C971" t="s">
        <v>4194</v>
      </c>
      <c r="D971" t="s">
        <v>4231</v>
      </c>
      <c r="E971" t="s">
        <v>4231</v>
      </c>
      <c r="F971" t="s">
        <v>4232</v>
      </c>
      <c r="G971" s="47">
        <v>92526</v>
      </c>
      <c r="H971" t="s">
        <v>4233</v>
      </c>
      <c r="I971" t="s">
        <v>4234</v>
      </c>
      <c r="J971" t="s">
        <v>4235</v>
      </c>
      <c r="L971">
        <v>1</v>
      </c>
      <c r="M971" t="b">
        <v>1</v>
      </c>
      <c r="N971" t="str">
        <v>Stadt Oberviechtach</v>
      </c>
      <c r="P971">
        <v>95506</v>
      </c>
      <c r="Q971" t="s">
        <v>149</v>
      </c>
    </row>
    <row r="972" spans="1:17" x14ac:dyDescent="0.25">
      <c r="A972" t="s">
        <v>4236</v>
      </c>
      <c r="B972" t="s">
        <v>3462</v>
      </c>
      <c r="C972" t="s">
        <v>4194</v>
      </c>
      <c r="D972" t="s">
        <v>4236</v>
      </c>
      <c r="E972" t="s">
        <v>4236</v>
      </c>
      <c r="F972" t="s">
        <v>4238</v>
      </c>
      <c r="G972" s="47">
        <v>92546</v>
      </c>
      <c r="H972" t="s">
        <v>4237</v>
      </c>
      <c r="I972" t="s">
        <v>4239</v>
      </c>
      <c r="J972" t="s">
        <v>4240</v>
      </c>
      <c r="L972">
        <v>1</v>
      </c>
      <c r="M972" t="b">
        <v>1</v>
      </c>
      <c r="N972" t="str">
        <v>Gemeinde Schmidgaden</v>
      </c>
      <c r="P972">
        <v>95478</v>
      </c>
      <c r="Q972" t="s">
        <v>9444</v>
      </c>
    </row>
    <row r="973" spans="1:17" x14ac:dyDescent="0.25">
      <c r="A973" t="s">
        <v>4241</v>
      </c>
      <c r="B973" t="s">
        <v>3462</v>
      </c>
      <c r="C973" t="s">
        <v>4194</v>
      </c>
      <c r="D973" t="s">
        <v>4241</v>
      </c>
      <c r="E973" t="s">
        <v>4241</v>
      </c>
      <c r="F973" t="s">
        <v>4242</v>
      </c>
      <c r="G973" s="47">
        <v>92409</v>
      </c>
      <c r="H973" t="s">
        <v>4243</v>
      </c>
      <c r="I973" t="s">
        <v>4244</v>
      </c>
      <c r="J973" t="s">
        <v>4245</v>
      </c>
      <c r="L973">
        <v>1</v>
      </c>
      <c r="M973" t="b">
        <v>1</v>
      </c>
      <c r="N973" t="str">
        <v>Große Kreisstadt Schwandorf</v>
      </c>
      <c r="P973">
        <v>95692</v>
      </c>
      <c r="Q973" t="s">
        <v>9445</v>
      </c>
    </row>
    <row r="974" spans="1:17" x14ac:dyDescent="0.25">
      <c r="A974" t="s">
        <v>4246</v>
      </c>
      <c r="B974" t="s">
        <v>3462</v>
      </c>
      <c r="C974" t="s">
        <v>4194</v>
      </c>
      <c r="D974" t="s">
        <v>4246</v>
      </c>
      <c r="E974" t="s">
        <v>4246</v>
      </c>
      <c r="F974" t="s">
        <v>170</v>
      </c>
      <c r="G974" s="47">
        <v>93156</v>
      </c>
      <c r="H974" t="s">
        <v>4247</v>
      </c>
      <c r="I974" t="s">
        <v>4248</v>
      </c>
      <c r="J974" t="s">
        <v>4249</v>
      </c>
      <c r="L974">
        <v>1</v>
      </c>
      <c r="M974" t="b">
        <v>1</v>
      </c>
      <c r="N974" t="str">
        <v>Stadt Teublitz</v>
      </c>
      <c r="P974">
        <v>92703</v>
      </c>
      <c r="Q974" t="s">
        <v>4428</v>
      </c>
    </row>
    <row r="975" spans="1:17" x14ac:dyDescent="0.25">
      <c r="A975" t="s">
        <v>4250</v>
      </c>
      <c r="B975" t="s">
        <v>3462</v>
      </c>
      <c r="C975" t="s">
        <v>4194</v>
      </c>
      <c r="D975" t="s">
        <v>4250</v>
      </c>
      <c r="E975" t="s">
        <v>4251</v>
      </c>
      <c r="F975" t="s">
        <v>4252</v>
      </c>
      <c r="G975" s="47">
        <v>92526</v>
      </c>
      <c r="H975" t="s">
        <v>4233</v>
      </c>
      <c r="I975" t="s">
        <v>4253</v>
      </c>
      <c r="J975" t="s">
        <v>4254</v>
      </c>
      <c r="L975">
        <v>1</v>
      </c>
      <c r="M975" t="b">
        <v>1</v>
      </c>
      <c r="N975" t="str">
        <v>Gemeinde Gleiritsch</v>
      </c>
      <c r="P975">
        <v>95508</v>
      </c>
      <c r="Q975" t="s">
        <v>4359</v>
      </c>
    </row>
    <row r="976" spans="1:17" x14ac:dyDescent="0.25">
      <c r="A976" t="s">
        <v>4255</v>
      </c>
      <c r="B976" t="s">
        <v>3462</v>
      </c>
      <c r="C976" t="s">
        <v>4194</v>
      </c>
      <c r="D976" t="s">
        <v>4255</v>
      </c>
      <c r="E976" t="s">
        <v>4251</v>
      </c>
      <c r="F976" t="s">
        <v>4252</v>
      </c>
      <c r="G976" s="47">
        <v>92526</v>
      </c>
      <c r="H976" t="s">
        <v>4233</v>
      </c>
      <c r="I976" t="s">
        <v>4256</v>
      </c>
      <c r="J976" t="s">
        <v>4257</v>
      </c>
      <c r="L976">
        <v>1</v>
      </c>
      <c r="M976" t="b">
        <v>1</v>
      </c>
      <c r="N976" t="str">
        <v>Gemeinde Niedermurach</v>
      </c>
      <c r="P976">
        <v>95666</v>
      </c>
      <c r="Q976" t="s">
        <v>9446</v>
      </c>
    </row>
    <row r="977" spans="1:17" x14ac:dyDescent="0.25">
      <c r="A977" t="s">
        <v>4258</v>
      </c>
      <c r="B977" t="s">
        <v>3462</v>
      </c>
      <c r="C977" t="s">
        <v>4194</v>
      </c>
      <c r="D977" t="s">
        <v>4258</v>
      </c>
      <c r="E977" t="s">
        <v>4251</v>
      </c>
      <c r="F977" t="s">
        <v>4252</v>
      </c>
      <c r="G977" s="47">
        <v>92526</v>
      </c>
      <c r="H977" t="s">
        <v>4233</v>
      </c>
      <c r="I977" t="s">
        <v>4259</v>
      </c>
      <c r="J977" t="s">
        <v>4260</v>
      </c>
      <c r="L977">
        <v>1</v>
      </c>
      <c r="M977" t="b">
        <v>1</v>
      </c>
      <c r="N977" t="str">
        <v>Gemeinde Teunz</v>
      </c>
      <c r="P977">
        <v>95695</v>
      </c>
      <c r="Q977" t="s">
        <v>9447</v>
      </c>
    </row>
    <row r="978" spans="1:17" x14ac:dyDescent="0.25">
      <c r="A978" t="s">
        <v>4261</v>
      </c>
      <c r="B978" t="s">
        <v>3462</v>
      </c>
      <c r="C978" t="s">
        <v>4194</v>
      </c>
      <c r="D978" t="s">
        <v>4261</v>
      </c>
      <c r="E978" t="s">
        <v>4251</v>
      </c>
      <c r="F978" t="s">
        <v>4252</v>
      </c>
      <c r="G978" s="47">
        <v>92526</v>
      </c>
      <c r="H978" t="s">
        <v>4233</v>
      </c>
      <c r="I978" t="s">
        <v>4262</v>
      </c>
      <c r="J978" t="s">
        <v>4263</v>
      </c>
      <c r="L978">
        <v>1</v>
      </c>
      <c r="M978" t="b">
        <v>1</v>
      </c>
      <c r="N978" t="str">
        <v>Gemeinde Winklarn, M</v>
      </c>
      <c r="P978">
        <v>95666</v>
      </c>
      <c r="Q978" t="s">
        <v>9448</v>
      </c>
    </row>
    <row r="979" spans="1:17" x14ac:dyDescent="0.25">
      <c r="A979" t="s">
        <v>4264</v>
      </c>
      <c r="B979" t="s">
        <v>3462</v>
      </c>
      <c r="C979" t="s">
        <v>4194</v>
      </c>
      <c r="D979" t="s">
        <v>4264</v>
      </c>
      <c r="E979" t="s">
        <v>4266</v>
      </c>
      <c r="F979" t="s">
        <v>61</v>
      </c>
      <c r="G979" s="47">
        <v>92501</v>
      </c>
      <c r="H979" t="s">
        <v>4267</v>
      </c>
      <c r="I979" t="s">
        <v>4268</v>
      </c>
      <c r="J979" t="s">
        <v>4269</v>
      </c>
      <c r="L979">
        <v>1</v>
      </c>
      <c r="M979" t="b">
        <v>1</v>
      </c>
      <c r="N979" t="str">
        <v>Gemeinde Altendorf</v>
      </c>
      <c r="P979">
        <v>95698</v>
      </c>
      <c r="Q979" t="s">
        <v>9449</v>
      </c>
    </row>
    <row r="980" spans="1:17" x14ac:dyDescent="0.25">
      <c r="A980" t="s">
        <v>4270</v>
      </c>
      <c r="B980" t="s">
        <v>3462</v>
      </c>
      <c r="C980" t="s">
        <v>4194</v>
      </c>
      <c r="D980" t="s">
        <v>4270</v>
      </c>
      <c r="E980" t="s">
        <v>4266</v>
      </c>
      <c r="F980" t="s">
        <v>61</v>
      </c>
      <c r="G980" s="47">
        <v>92501</v>
      </c>
      <c r="H980" t="s">
        <v>4267</v>
      </c>
      <c r="I980" t="s">
        <v>4271</v>
      </c>
      <c r="J980" t="s">
        <v>4272</v>
      </c>
      <c r="L980">
        <v>1</v>
      </c>
      <c r="M980" t="b">
        <v>1</v>
      </c>
      <c r="N980" t="str">
        <v>Gemeinde Guteneck</v>
      </c>
      <c r="P980">
        <v>95700</v>
      </c>
      <c r="Q980" t="s">
        <v>4412</v>
      </c>
    </row>
    <row r="981" spans="1:17" x14ac:dyDescent="0.25">
      <c r="A981" t="s">
        <v>4273</v>
      </c>
      <c r="B981" t="s">
        <v>3462</v>
      </c>
      <c r="C981" t="s">
        <v>4194</v>
      </c>
      <c r="D981" t="s">
        <v>4273</v>
      </c>
      <c r="E981" t="s">
        <v>4266</v>
      </c>
      <c r="F981" t="s">
        <v>61</v>
      </c>
      <c r="G981" s="47">
        <v>92501</v>
      </c>
      <c r="H981" t="s">
        <v>4267</v>
      </c>
      <c r="I981" t="s">
        <v>4274</v>
      </c>
      <c r="J981" t="s">
        <v>4275</v>
      </c>
      <c r="L981">
        <v>1</v>
      </c>
      <c r="M981" t="b">
        <v>1</v>
      </c>
      <c r="N981" t="str">
        <v>Gemeinde Nabburg, St</v>
      </c>
      <c r="P981">
        <v>95701</v>
      </c>
      <c r="Q981" t="s">
        <v>9450</v>
      </c>
    </row>
    <row r="982" spans="1:17" x14ac:dyDescent="0.25">
      <c r="A982" t="s">
        <v>4276</v>
      </c>
      <c r="B982" t="s">
        <v>3462</v>
      </c>
      <c r="C982" t="s">
        <v>4194</v>
      </c>
      <c r="D982" t="s">
        <v>4276</v>
      </c>
      <c r="E982" t="s">
        <v>4277</v>
      </c>
      <c r="F982" t="s">
        <v>2587</v>
      </c>
      <c r="G982" s="47">
        <v>92515</v>
      </c>
      <c r="H982" t="s">
        <v>4278</v>
      </c>
      <c r="I982" t="s">
        <v>4279</v>
      </c>
      <c r="J982" t="s">
        <v>4280</v>
      </c>
      <c r="L982">
        <v>1</v>
      </c>
      <c r="M982" t="b">
        <v>1</v>
      </c>
      <c r="N982" t="str">
        <v>Gemeinde Schwarzach b.Nabburg</v>
      </c>
      <c r="P982">
        <v>95703</v>
      </c>
      <c r="Q982" t="s">
        <v>9451</v>
      </c>
    </row>
    <row r="983" spans="1:17" x14ac:dyDescent="0.25">
      <c r="A983" t="s">
        <v>4281</v>
      </c>
      <c r="B983" t="s">
        <v>3462</v>
      </c>
      <c r="C983" t="s">
        <v>4194</v>
      </c>
      <c r="D983" t="s">
        <v>4281</v>
      </c>
      <c r="E983" t="s">
        <v>4277</v>
      </c>
      <c r="F983" t="s">
        <v>2587</v>
      </c>
      <c r="G983" s="47">
        <v>92515</v>
      </c>
      <c r="H983" t="s">
        <v>4278</v>
      </c>
      <c r="I983" t="s">
        <v>4282</v>
      </c>
      <c r="J983" t="s">
        <v>4283</v>
      </c>
      <c r="L983">
        <v>1</v>
      </c>
      <c r="M983" t="b">
        <v>1</v>
      </c>
      <c r="N983" t="str">
        <v>Gemeinde Schwarzenfeld, M</v>
      </c>
      <c r="P983">
        <v>95704</v>
      </c>
      <c r="Q983" t="s">
        <v>9452</v>
      </c>
    </row>
    <row r="984" spans="1:17" x14ac:dyDescent="0.25">
      <c r="A984" t="s">
        <v>4284</v>
      </c>
      <c r="B984" t="s">
        <v>3462</v>
      </c>
      <c r="C984" t="s">
        <v>4194</v>
      </c>
      <c r="D984" t="s">
        <v>4284</v>
      </c>
      <c r="E984" t="s">
        <v>4277</v>
      </c>
      <c r="F984" t="s">
        <v>2587</v>
      </c>
      <c r="G984" s="47">
        <v>92515</v>
      </c>
      <c r="H984" t="s">
        <v>4278</v>
      </c>
      <c r="I984" t="s">
        <v>4285</v>
      </c>
      <c r="J984" t="s">
        <v>4286</v>
      </c>
      <c r="L984">
        <v>1</v>
      </c>
      <c r="M984" t="b">
        <v>1</v>
      </c>
      <c r="N984" t="str">
        <v>Gemeinde Stulln</v>
      </c>
      <c r="P984">
        <v>92717</v>
      </c>
      <c r="Q984" t="s">
        <v>9453</v>
      </c>
    </row>
    <row r="985" spans="1:17" x14ac:dyDescent="0.25">
      <c r="A985" t="s">
        <v>4287</v>
      </c>
      <c r="B985" t="s">
        <v>3462</v>
      </c>
      <c r="C985" t="s">
        <v>4194</v>
      </c>
      <c r="D985" t="s">
        <v>4287</v>
      </c>
      <c r="E985" t="s">
        <v>4288</v>
      </c>
      <c r="F985" t="s">
        <v>2616</v>
      </c>
      <c r="G985" s="47">
        <v>92534</v>
      </c>
      <c r="H985" t="s">
        <v>4289</v>
      </c>
      <c r="I985" t="s">
        <v>4290</v>
      </c>
      <c r="J985" t="s">
        <v>4291</v>
      </c>
      <c r="L985">
        <v>1</v>
      </c>
      <c r="M985" t="b">
        <v>1</v>
      </c>
      <c r="N985" t="str">
        <v>Gemeinde Pfreimd, St</v>
      </c>
      <c r="P985">
        <v>95643</v>
      </c>
      <c r="Q985" t="s">
        <v>9454</v>
      </c>
    </row>
    <row r="986" spans="1:17" x14ac:dyDescent="0.25">
      <c r="A986" t="s">
        <v>4292</v>
      </c>
      <c r="B986" t="s">
        <v>3462</v>
      </c>
      <c r="C986" t="s">
        <v>4194</v>
      </c>
      <c r="D986" t="s">
        <v>4292</v>
      </c>
      <c r="E986" t="s">
        <v>4292</v>
      </c>
      <c r="F986" t="s">
        <v>2226</v>
      </c>
      <c r="G986" s="47">
        <v>92536</v>
      </c>
      <c r="H986" t="s">
        <v>4289</v>
      </c>
      <c r="I986" t="s">
        <v>4290</v>
      </c>
      <c r="J986" t="s">
        <v>4291</v>
      </c>
      <c r="L986">
        <v>1</v>
      </c>
      <c r="M986" t="b">
        <v>1</v>
      </c>
      <c r="N986" t="str">
        <v>Stadt Pfreimd</v>
      </c>
      <c r="P986">
        <v>95679</v>
      </c>
      <c r="Q986" t="s">
        <v>9455</v>
      </c>
    </row>
    <row r="987" spans="1:17" x14ac:dyDescent="0.25">
      <c r="A987" t="s">
        <v>4293</v>
      </c>
      <c r="B987" t="s">
        <v>3462</v>
      </c>
      <c r="C987" t="s">
        <v>4194</v>
      </c>
      <c r="D987" t="s">
        <v>4293</v>
      </c>
      <c r="E987" t="s">
        <v>4288</v>
      </c>
      <c r="F987" t="s">
        <v>2616</v>
      </c>
      <c r="G987" s="47">
        <v>92534</v>
      </c>
      <c r="H987" t="s">
        <v>4289</v>
      </c>
      <c r="I987" t="s">
        <v>4294</v>
      </c>
      <c r="J987" t="s">
        <v>4295</v>
      </c>
      <c r="L987">
        <v>1</v>
      </c>
      <c r="M987" t="b">
        <v>1</v>
      </c>
      <c r="N987" t="str">
        <v>Gemeinde Trausnitz</v>
      </c>
      <c r="P987">
        <v>95652</v>
      </c>
      <c r="Q987" t="s">
        <v>9456</v>
      </c>
    </row>
    <row r="988" spans="1:17" x14ac:dyDescent="0.25">
      <c r="A988" t="s">
        <v>4296</v>
      </c>
      <c r="B988" t="s">
        <v>3462</v>
      </c>
      <c r="C988" t="s">
        <v>4194</v>
      </c>
      <c r="D988" t="s">
        <v>4296</v>
      </c>
      <c r="E988" t="s">
        <v>4297</v>
      </c>
      <c r="F988" t="s">
        <v>4298</v>
      </c>
      <c r="G988" s="47">
        <v>92539</v>
      </c>
      <c r="H988" t="s">
        <v>4299</v>
      </c>
      <c r="I988" t="s">
        <v>4300</v>
      </c>
      <c r="J988" t="s">
        <v>4301</v>
      </c>
      <c r="L988">
        <v>1</v>
      </c>
      <c r="M988" t="b">
        <v>1</v>
      </c>
      <c r="N988" t="str">
        <v>Gemeinde Schönsee, St</v>
      </c>
      <c r="P988">
        <v>95672</v>
      </c>
      <c r="Q988" t="s">
        <v>9457</v>
      </c>
    </row>
    <row r="989" spans="1:17" x14ac:dyDescent="0.25">
      <c r="A989" t="s">
        <v>4302</v>
      </c>
      <c r="B989" t="s">
        <v>3462</v>
      </c>
      <c r="C989" t="s">
        <v>4194</v>
      </c>
      <c r="D989" t="s">
        <v>4302</v>
      </c>
      <c r="E989" t="s">
        <v>4297</v>
      </c>
      <c r="F989" t="s">
        <v>4298</v>
      </c>
      <c r="G989" s="47">
        <v>92539</v>
      </c>
      <c r="H989" t="s">
        <v>4299</v>
      </c>
      <c r="I989" t="s">
        <v>4303</v>
      </c>
      <c r="J989" t="s">
        <v>4304</v>
      </c>
      <c r="L989">
        <v>1</v>
      </c>
      <c r="M989" t="b">
        <v>1</v>
      </c>
      <c r="N989" t="str">
        <v>Gemeinde Stadlern</v>
      </c>
      <c r="P989">
        <v>96031</v>
      </c>
      <c r="Q989" t="s">
        <v>4445</v>
      </c>
    </row>
    <row r="990" spans="1:17" x14ac:dyDescent="0.25">
      <c r="A990" t="s">
        <v>3740</v>
      </c>
      <c r="B990" t="s">
        <v>3462</v>
      </c>
      <c r="C990" t="s">
        <v>4194</v>
      </c>
      <c r="D990" t="s">
        <v>3740</v>
      </c>
      <c r="E990" t="s">
        <v>4297</v>
      </c>
      <c r="F990" t="s">
        <v>4298</v>
      </c>
      <c r="G990" s="47">
        <v>92539</v>
      </c>
      <c r="H990" t="s">
        <v>4299</v>
      </c>
      <c r="I990" t="s">
        <v>4305</v>
      </c>
      <c r="J990" t="s">
        <v>4306</v>
      </c>
      <c r="L990">
        <v>1</v>
      </c>
      <c r="M990" t="b">
        <v>1</v>
      </c>
      <c r="N990" t="str">
        <v>Gemeinde Weiding</v>
      </c>
      <c r="P990">
        <v>96146</v>
      </c>
      <c r="Q990" t="s">
        <v>4265</v>
      </c>
    </row>
    <row r="991" spans="1:17" x14ac:dyDescent="0.25">
      <c r="A991" t="s">
        <v>4307</v>
      </c>
      <c r="B991" t="s">
        <v>3462</v>
      </c>
      <c r="C991" t="s">
        <v>4194</v>
      </c>
      <c r="D991" t="s">
        <v>4307</v>
      </c>
      <c r="E991" t="s">
        <v>4308</v>
      </c>
      <c r="F991" t="s">
        <v>4309</v>
      </c>
      <c r="G991" s="47">
        <v>92431</v>
      </c>
      <c r="H991" t="s">
        <v>4219</v>
      </c>
      <c r="I991" t="s">
        <v>4310</v>
      </c>
      <c r="J991" t="s">
        <v>4311</v>
      </c>
      <c r="L991">
        <v>1</v>
      </c>
      <c r="M991" t="b">
        <v>1</v>
      </c>
      <c r="N991" t="str">
        <v>Gemeinde Dieterskirchen</v>
      </c>
      <c r="P991">
        <v>96138</v>
      </c>
      <c r="Q991" t="s">
        <v>9458</v>
      </c>
    </row>
    <row r="992" spans="1:17" x14ac:dyDescent="0.25">
      <c r="A992" t="s">
        <v>4312</v>
      </c>
      <c r="B992" t="s">
        <v>3462</v>
      </c>
      <c r="C992" t="s">
        <v>4194</v>
      </c>
      <c r="D992" t="s">
        <v>4312</v>
      </c>
      <c r="E992" t="s">
        <v>4308</v>
      </c>
      <c r="F992" t="s">
        <v>4309</v>
      </c>
      <c r="G992" s="47">
        <v>92431</v>
      </c>
      <c r="H992" t="s">
        <v>4219</v>
      </c>
      <c r="I992" t="s">
        <v>4313</v>
      </c>
      <c r="J992" t="s">
        <v>4314</v>
      </c>
      <c r="L992">
        <v>1</v>
      </c>
      <c r="M992" t="b">
        <v>1</v>
      </c>
      <c r="N992" t="str">
        <v>Gemeinde Neukirchen-Balbini, M</v>
      </c>
      <c r="P992">
        <v>96154</v>
      </c>
      <c r="Q992" t="s">
        <v>9459</v>
      </c>
    </row>
    <row r="993" spans="1:17" x14ac:dyDescent="0.25">
      <c r="A993" t="s">
        <v>4315</v>
      </c>
      <c r="B993" t="s">
        <v>3462</v>
      </c>
      <c r="C993" t="s">
        <v>4194</v>
      </c>
      <c r="D993" t="s">
        <v>4315</v>
      </c>
      <c r="E993" t="s">
        <v>4308</v>
      </c>
      <c r="F993" t="s">
        <v>4309</v>
      </c>
      <c r="G993" s="47">
        <v>92431</v>
      </c>
      <c r="H993" t="s">
        <v>4219</v>
      </c>
      <c r="I993" t="s">
        <v>4316</v>
      </c>
      <c r="J993" t="s">
        <v>4317</v>
      </c>
      <c r="L993">
        <v>1</v>
      </c>
      <c r="M993" t="b">
        <v>1</v>
      </c>
      <c r="N993" t="str">
        <v>Gemeinde Schwarzhofen, M</v>
      </c>
      <c r="P993">
        <v>96155</v>
      </c>
      <c r="Q993" t="s">
        <v>9460</v>
      </c>
    </row>
    <row r="994" spans="1:17" x14ac:dyDescent="0.25">
      <c r="A994" t="s">
        <v>4318</v>
      </c>
      <c r="B994" t="s">
        <v>3462</v>
      </c>
      <c r="C994" t="s">
        <v>4194</v>
      </c>
      <c r="D994" t="s">
        <v>4318</v>
      </c>
      <c r="E994" t="s">
        <v>4308</v>
      </c>
      <c r="F994" t="s">
        <v>4309</v>
      </c>
      <c r="G994" s="47">
        <v>92431</v>
      </c>
      <c r="H994" t="s">
        <v>4219</v>
      </c>
      <c r="I994" t="s">
        <v>4319</v>
      </c>
      <c r="J994" t="s">
        <v>4320</v>
      </c>
      <c r="L994">
        <v>1</v>
      </c>
      <c r="M994" t="b">
        <v>1</v>
      </c>
      <c r="N994" t="str">
        <v>Gemeinde Thanstein</v>
      </c>
      <c r="P994">
        <v>96157</v>
      </c>
      <c r="Q994" t="s">
        <v>9461</v>
      </c>
    </row>
    <row r="995" spans="1:17" x14ac:dyDescent="0.25">
      <c r="A995" t="s">
        <v>4321</v>
      </c>
      <c r="B995" t="s">
        <v>3462</v>
      </c>
      <c r="C995" t="s">
        <v>4194</v>
      </c>
      <c r="D995" t="s">
        <v>4321</v>
      </c>
      <c r="E995" t="s">
        <v>4322</v>
      </c>
      <c r="F995" t="s">
        <v>4323</v>
      </c>
      <c r="G995" s="47">
        <v>92440</v>
      </c>
      <c r="H995" t="s">
        <v>4324</v>
      </c>
      <c r="I995" t="s">
        <v>4325</v>
      </c>
      <c r="J995" t="s">
        <v>4326</v>
      </c>
      <c r="L995">
        <v>1</v>
      </c>
      <c r="M995" t="b">
        <v>1</v>
      </c>
      <c r="N995" t="str">
        <v>Gemeinde Steinberg am See</v>
      </c>
      <c r="P995">
        <v>96158</v>
      </c>
      <c r="Q995" t="s">
        <v>4482</v>
      </c>
    </row>
    <row r="996" spans="1:17" x14ac:dyDescent="0.25">
      <c r="A996" t="s">
        <v>4327</v>
      </c>
      <c r="B996" t="s">
        <v>3462</v>
      </c>
      <c r="C996" t="s">
        <v>4194</v>
      </c>
      <c r="D996" t="s">
        <v>4327</v>
      </c>
      <c r="E996" t="s">
        <v>4322</v>
      </c>
      <c r="F996" t="s">
        <v>4323</v>
      </c>
      <c r="G996" s="47">
        <v>92440</v>
      </c>
      <c r="H996" t="s">
        <v>4324</v>
      </c>
      <c r="I996" t="s">
        <v>4328</v>
      </c>
      <c r="J996" t="s">
        <v>4329</v>
      </c>
      <c r="L996">
        <v>1</v>
      </c>
      <c r="M996" t="b">
        <v>1</v>
      </c>
      <c r="N996" t="str">
        <v>Gemeinde Wackersdorf</v>
      </c>
      <c r="P996">
        <v>96103</v>
      </c>
      <c r="Q996" t="s">
        <v>9462</v>
      </c>
    </row>
    <row r="997" spans="1:17" x14ac:dyDescent="0.25">
      <c r="A997" t="s">
        <v>4331</v>
      </c>
      <c r="B997" t="s">
        <v>3462</v>
      </c>
      <c r="C997" t="s">
        <v>4330</v>
      </c>
      <c r="D997" t="s">
        <v>4331</v>
      </c>
      <c r="E997" t="s">
        <v>4331</v>
      </c>
      <c r="F997" t="s">
        <v>127</v>
      </c>
      <c r="G997" s="47">
        <v>95671</v>
      </c>
      <c r="H997" t="s">
        <v>4332</v>
      </c>
      <c r="I997" t="s">
        <v>4333</v>
      </c>
      <c r="J997" t="s">
        <v>4334</v>
      </c>
      <c r="L997">
        <v>1</v>
      </c>
      <c r="M997" t="b">
        <v>1</v>
      </c>
      <c r="N997" t="str">
        <v>Stadt Bärnau</v>
      </c>
      <c r="P997">
        <v>96114</v>
      </c>
      <c r="Q997" t="s">
        <v>9463</v>
      </c>
    </row>
    <row r="998" spans="1:17" x14ac:dyDescent="0.25">
      <c r="A998" t="s">
        <v>4335</v>
      </c>
      <c r="B998" t="s">
        <v>3462</v>
      </c>
      <c r="C998" t="s">
        <v>4330</v>
      </c>
      <c r="D998" t="s">
        <v>4335</v>
      </c>
      <c r="E998" t="s">
        <v>4335</v>
      </c>
      <c r="F998" t="s">
        <v>70</v>
      </c>
      <c r="G998" s="47">
        <v>92677</v>
      </c>
      <c r="H998" t="s">
        <v>4336</v>
      </c>
      <c r="I998" t="s">
        <v>4337</v>
      </c>
      <c r="J998" t="s">
        <v>4338</v>
      </c>
      <c r="L998">
        <v>1</v>
      </c>
      <c r="M998" t="b">
        <v>1</v>
      </c>
      <c r="N998" t="str">
        <v>Stadt Erbendorf</v>
      </c>
      <c r="P998">
        <v>96170</v>
      </c>
      <c r="Q998" t="s">
        <v>4611</v>
      </c>
    </row>
    <row r="999" spans="1:17" x14ac:dyDescent="0.25">
      <c r="A999" t="s">
        <v>4339</v>
      </c>
      <c r="B999" t="s">
        <v>3462</v>
      </c>
      <c r="C999" t="s">
        <v>4330</v>
      </c>
      <c r="D999" t="s">
        <v>4339</v>
      </c>
      <c r="E999" t="s">
        <v>4339</v>
      </c>
      <c r="F999" t="s">
        <v>4341</v>
      </c>
      <c r="G999" s="47">
        <v>95688</v>
      </c>
      <c r="H999" t="s">
        <v>4340</v>
      </c>
      <c r="I999" t="s">
        <v>4342</v>
      </c>
      <c r="J999" t="s">
        <v>4343</v>
      </c>
      <c r="L999">
        <v>1</v>
      </c>
      <c r="M999" t="b">
        <v>1</v>
      </c>
      <c r="N999" t="str">
        <v>Gemeinde Friedenfels</v>
      </c>
      <c r="P999">
        <v>96175</v>
      </c>
      <c r="Q999" t="s">
        <v>4521</v>
      </c>
    </row>
    <row r="1000" spans="1:17" x14ac:dyDescent="0.25">
      <c r="A1000" t="s">
        <v>4344</v>
      </c>
      <c r="B1000" t="s">
        <v>3462</v>
      </c>
      <c r="C1000" t="s">
        <v>4330</v>
      </c>
      <c r="D1000" t="s">
        <v>4344</v>
      </c>
      <c r="E1000" t="s">
        <v>4344</v>
      </c>
      <c r="F1000" t="s">
        <v>180</v>
      </c>
      <c r="G1000" s="47">
        <v>95689</v>
      </c>
      <c r="H1000" t="s">
        <v>4345</v>
      </c>
      <c r="I1000" t="s">
        <v>4346</v>
      </c>
      <c r="J1000" t="s">
        <v>4347</v>
      </c>
      <c r="L1000">
        <v>1</v>
      </c>
      <c r="M1000" t="b">
        <v>1</v>
      </c>
      <c r="N1000" t="str">
        <v>Markt Fuchsmühl</v>
      </c>
      <c r="P1000">
        <v>96178</v>
      </c>
      <c r="Q1000" t="s">
        <v>4525</v>
      </c>
    </row>
    <row r="1001" spans="1:17" x14ac:dyDescent="0.25">
      <c r="A1001" t="s">
        <v>4348</v>
      </c>
      <c r="B1001" t="s">
        <v>3462</v>
      </c>
      <c r="C1001" t="s">
        <v>4330</v>
      </c>
      <c r="D1001" t="s">
        <v>4348</v>
      </c>
      <c r="E1001" t="s">
        <v>4348</v>
      </c>
      <c r="F1001" t="s">
        <v>4350</v>
      </c>
      <c r="G1001" s="47">
        <v>95505</v>
      </c>
      <c r="H1001" t="s">
        <v>4349</v>
      </c>
      <c r="I1001" t="s">
        <v>4351</v>
      </c>
      <c r="J1001" t="s">
        <v>4352</v>
      </c>
      <c r="L1001">
        <v>1</v>
      </c>
      <c r="M1001" t="b">
        <v>1</v>
      </c>
      <c r="N1001" t="str">
        <v>Gemeinde Immenreuth</v>
      </c>
      <c r="P1001">
        <v>96170</v>
      </c>
      <c r="Q1001" t="s">
        <v>9464</v>
      </c>
    </row>
    <row r="1002" spans="1:17" x14ac:dyDescent="0.25">
      <c r="A1002" t="s">
        <v>4353</v>
      </c>
      <c r="B1002" t="s">
        <v>3462</v>
      </c>
      <c r="C1002" t="s">
        <v>4330</v>
      </c>
      <c r="D1002" t="s">
        <v>4353</v>
      </c>
      <c r="E1002" t="s">
        <v>4353</v>
      </c>
      <c r="F1002" t="s">
        <v>4354</v>
      </c>
      <c r="G1002" s="47">
        <v>95692</v>
      </c>
      <c r="H1002" t="s">
        <v>4355</v>
      </c>
      <c r="I1002" t="s">
        <v>4356</v>
      </c>
      <c r="J1002" t="s">
        <v>4357</v>
      </c>
      <c r="L1002">
        <v>1</v>
      </c>
      <c r="M1002" t="b">
        <v>1</v>
      </c>
      <c r="N1002" t="str">
        <v>Markt Konnersreuth</v>
      </c>
      <c r="P1002">
        <v>96185</v>
      </c>
      <c r="Q1002" t="s">
        <v>9465</v>
      </c>
    </row>
    <row r="1003" spans="1:17" x14ac:dyDescent="0.25">
      <c r="A1003" t="s">
        <v>4358</v>
      </c>
      <c r="B1003" t="s">
        <v>3462</v>
      </c>
      <c r="C1003" t="s">
        <v>4330</v>
      </c>
      <c r="D1003" t="s">
        <v>4358</v>
      </c>
      <c r="E1003" t="s">
        <v>4358</v>
      </c>
      <c r="F1003" t="s">
        <v>2401</v>
      </c>
      <c r="G1003" s="47">
        <v>95508</v>
      </c>
      <c r="H1003" t="s">
        <v>4359</v>
      </c>
      <c r="I1003" t="s">
        <v>4360</v>
      </c>
      <c r="J1003" t="s">
        <v>4361</v>
      </c>
      <c r="L1003">
        <v>1</v>
      </c>
      <c r="M1003" t="b">
        <v>1</v>
      </c>
      <c r="N1003" t="str">
        <v>Gemeinde Kulmain</v>
      </c>
      <c r="P1003">
        <v>96135</v>
      </c>
      <c r="Q1003" t="s">
        <v>4537</v>
      </c>
    </row>
    <row r="1004" spans="1:17" x14ac:dyDescent="0.25">
      <c r="A1004" t="s">
        <v>4362</v>
      </c>
      <c r="B1004" t="s">
        <v>3462</v>
      </c>
      <c r="C1004" t="s">
        <v>4330</v>
      </c>
      <c r="D1004" t="s">
        <v>4362</v>
      </c>
      <c r="E1004" t="s">
        <v>4362</v>
      </c>
      <c r="F1004" t="s">
        <v>4363</v>
      </c>
      <c r="G1004" s="47">
        <v>95695</v>
      </c>
      <c r="H1004" t="s">
        <v>4364</v>
      </c>
      <c r="I1004" t="s">
        <v>4365</v>
      </c>
      <c r="J1004" t="s">
        <v>4366</v>
      </c>
      <c r="L1004">
        <v>1</v>
      </c>
      <c r="M1004" t="b">
        <v>1</v>
      </c>
      <c r="N1004" t="str">
        <v>Markt Mähring</v>
      </c>
      <c r="P1004">
        <v>96129</v>
      </c>
      <c r="Q1004" t="s">
        <v>4541</v>
      </c>
    </row>
    <row r="1005" spans="1:17" x14ac:dyDescent="0.25">
      <c r="A1005" t="s">
        <v>4367</v>
      </c>
      <c r="B1005" t="s">
        <v>3462</v>
      </c>
      <c r="C1005" t="s">
        <v>4330</v>
      </c>
      <c r="D1005" t="s">
        <v>4367</v>
      </c>
      <c r="E1005" t="s">
        <v>4367</v>
      </c>
      <c r="F1005" t="s">
        <v>3401</v>
      </c>
      <c r="G1005" s="47">
        <v>95698</v>
      </c>
      <c r="H1005" t="s">
        <v>4368</v>
      </c>
      <c r="I1005" t="s">
        <v>4369</v>
      </c>
      <c r="J1005" t="s">
        <v>4370</v>
      </c>
      <c r="L1005">
        <v>1</v>
      </c>
      <c r="M1005" t="b">
        <v>1</v>
      </c>
      <c r="N1005" t="str">
        <v>Markt Bad Neualbenreuth</v>
      </c>
      <c r="P1005">
        <v>96194</v>
      </c>
      <c r="Q1005" t="s">
        <v>4551</v>
      </c>
    </row>
    <row r="1006" spans="1:17" x14ac:dyDescent="0.25">
      <c r="A1006" t="s">
        <v>4371</v>
      </c>
      <c r="B1006" t="s">
        <v>3462</v>
      </c>
      <c r="C1006" t="s">
        <v>4330</v>
      </c>
      <c r="D1006" t="s">
        <v>4371</v>
      </c>
      <c r="E1006" t="s">
        <v>4371</v>
      </c>
      <c r="F1006" t="s">
        <v>4372</v>
      </c>
      <c r="G1006" s="47">
        <v>95703</v>
      </c>
      <c r="H1006" t="s">
        <v>4373</v>
      </c>
      <c r="I1006" t="s">
        <v>4374</v>
      </c>
      <c r="J1006" t="s">
        <v>4375</v>
      </c>
      <c r="L1006">
        <v>1</v>
      </c>
      <c r="M1006" t="b">
        <v>1</v>
      </c>
      <c r="N1006" t="str">
        <v>Markt Plößberg</v>
      </c>
      <c r="P1006">
        <v>96132</v>
      </c>
      <c r="Q1006" t="s">
        <v>9466</v>
      </c>
    </row>
    <row r="1007" spans="1:17" x14ac:dyDescent="0.25">
      <c r="A1007" t="s">
        <v>4376</v>
      </c>
      <c r="B1007" t="s">
        <v>3462</v>
      </c>
      <c r="C1007" t="s">
        <v>4330</v>
      </c>
      <c r="D1007" t="s">
        <v>4376</v>
      </c>
      <c r="E1007" t="s">
        <v>4376</v>
      </c>
      <c r="F1007" t="s">
        <v>364</v>
      </c>
      <c r="G1007" s="47">
        <v>95634</v>
      </c>
      <c r="H1007" t="s">
        <v>4377</v>
      </c>
      <c r="I1007" t="s">
        <v>4378</v>
      </c>
      <c r="J1007" t="s">
        <v>4379</v>
      </c>
      <c r="L1007">
        <v>1</v>
      </c>
      <c r="M1007" t="b">
        <v>1</v>
      </c>
      <c r="N1007" t="str">
        <v>Stadt Tirschenreuth</v>
      </c>
      <c r="P1007">
        <v>91077</v>
      </c>
      <c r="Q1007" t="s">
        <v>4938</v>
      </c>
    </row>
    <row r="1008" spans="1:17" x14ac:dyDescent="0.25">
      <c r="A1008" t="s">
        <v>4380</v>
      </c>
      <c r="B1008" t="s">
        <v>3462</v>
      </c>
      <c r="C1008" t="s">
        <v>4330</v>
      </c>
      <c r="D1008" t="s">
        <v>4380</v>
      </c>
      <c r="E1008" t="s">
        <v>4380</v>
      </c>
      <c r="F1008" t="s">
        <v>4381</v>
      </c>
      <c r="G1008" s="47">
        <v>95677</v>
      </c>
      <c r="H1008" t="s">
        <v>4382</v>
      </c>
      <c r="I1008" t="s">
        <v>4383</v>
      </c>
      <c r="J1008" t="s">
        <v>4384</v>
      </c>
      <c r="L1008">
        <v>1</v>
      </c>
      <c r="M1008" t="b">
        <v>1</v>
      </c>
      <c r="N1008" t="str">
        <v>Stadt Waldershof</v>
      </c>
      <c r="P1008">
        <v>91090</v>
      </c>
      <c r="Q1008" t="s">
        <v>4930</v>
      </c>
    </row>
    <row r="1009" spans="1:17" x14ac:dyDescent="0.25">
      <c r="A1009" t="s">
        <v>4385</v>
      </c>
      <c r="B1009" t="s">
        <v>3462</v>
      </c>
      <c r="C1009" t="s">
        <v>4330</v>
      </c>
      <c r="D1009" t="s">
        <v>4385</v>
      </c>
      <c r="E1009" t="s">
        <v>4385</v>
      </c>
      <c r="F1009" t="s">
        <v>4386</v>
      </c>
      <c r="G1009" s="47">
        <v>95646</v>
      </c>
      <c r="H1009" t="s">
        <v>4387</v>
      </c>
      <c r="I1009" t="s">
        <v>4388</v>
      </c>
      <c r="J1009" t="s">
        <v>4389</v>
      </c>
      <c r="L1009">
        <v>1</v>
      </c>
      <c r="M1009" t="b">
        <v>1</v>
      </c>
      <c r="N1009" t="str">
        <v>Stadt Waldsassen</v>
      </c>
      <c r="P1009">
        <v>91330</v>
      </c>
      <c r="Q1009" t="s">
        <v>9467</v>
      </c>
    </row>
    <row r="1010" spans="1:17" x14ac:dyDescent="0.25">
      <c r="A1010" t="s">
        <v>4390</v>
      </c>
      <c r="B1010" t="s">
        <v>3462</v>
      </c>
      <c r="C1010" t="s">
        <v>4330</v>
      </c>
      <c r="D1010" t="s">
        <v>4390</v>
      </c>
      <c r="E1010" t="s">
        <v>4391</v>
      </c>
      <c r="F1010" t="s">
        <v>2901</v>
      </c>
      <c r="G1010" s="47">
        <v>95662</v>
      </c>
      <c r="H1010" t="s">
        <v>4392</v>
      </c>
      <c r="I1010" t="s">
        <v>4393</v>
      </c>
      <c r="J1010" t="s">
        <v>4394</v>
      </c>
      <c r="L1010">
        <v>1</v>
      </c>
      <c r="M1010" t="b">
        <v>1</v>
      </c>
      <c r="N1010" t="str">
        <v>Gemeinde Leonberg</v>
      </c>
      <c r="P1010">
        <v>91301</v>
      </c>
      <c r="Q1010" t="s">
        <v>9468</v>
      </c>
    </row>
    <row r="1011" spans="1:17" x14ac:dyDescent="0.25">
      <c r="A1011" t="s">
        <v>4395</v>
      </c>
      <c r="B1011" t="s">
        <v>3462</v>
      </c>
      <c r="C1011" t="s">
        <v>4330</v>
      </c>
      <c r="D1011" t="s">
        <v>4395</v>
      </c>
      <c r="E1011" t="s">
        <v>4391</v>
      </c>
      <c r="F1011" t="s">
        <v>2901</v>
      </c>
      <c r="G1011" s="47">
        <v>95662</v>
      </c>
      <c r="H1011" t="s">
        <v>4392</v>
      </c>
      <c r="I1011" t="s">
        <v>4396</v>
      </c>
      <c r="J1011" t="s">
        <v>4397</v>
      </c>
      <c r="L1011">
        <v>1</v>
      </c>
      <c r="M1011" t="b">
        <v>1</v>
      </c>
      <c r="N1011" t="str">
        <v>Gemeinde Mitterteich, St</v>
      </c>
      <c r="P1011">
        <v>91352</v>
      </c>
      <c r="Q1011" t="s">
        <v>4857</v>
      </c>
    </row>
    <row r="1012" spans="1:17" x14ac:dyDescent="0.25">
      <c r="A1012" t="s">
        <v>4398</v>
      </c>
      <c r="B1012" t="s">
        <v>3462</v>
      </c>
      <c r="C1012" t="s">
        <v>4330</v>
      </c>
      <c r="D1012" t="s">
        <v>4398</v>
      </c>
      <c r="E1012" t="s">
        <v>4391</v>
      </c>
      <c r="F1012" t="s">
        <v>2901</v>
      </c>
      <c r="G1012" s="47">
        <v>95662</v>
      </c>
      <c r="H1012" t="s">
        <v>4392</v>
      </c>
      <c r="I1012" t="s">
        <v>4399</v>
      </c>
      <c r="J1012" t="s">
        <v>4400</v>
      </c>
      <c r="L1012">
        <v>1</v>
      </c>
      <c r="M1012" t="b">
        <v>1</v>
      </c>
      <c r="N1012" t="str">
        <v>Gemeinde Pechbrunn</v>
      </c>
      <c r="P1012">
        <v>91353</v>
      </c>
      <c r="Q1012" t="s">
        <v>2614</v>
      </c>
    </row>
    <row r="1013" spans="1:17" x14ac:dyDescent="0.25">
      <c r="A1013" t="s">
        <v>148</v>
      </c>
      <c r="B1013" t="s">
        <v>3462</v>
      </c>
      <c r="C1013" t="s">
        <v>4330</v>
      </c>
      <c r="D1013" t="s">
        <v>148</v>
      </c>
      <c r="E1013" t="s">
        <v>4401</v>
      </c>
      <c r="F1013" t="s">
        <v>4402</v>
      </c>
      <c r="G1013" s="47">
        <v>95475</v>
      </c>
      <c r="H1013" t="s">
        <v>4403</v>
      </c>
      <c r="I1013" t="s">
        <v>4404</v>
      </c>
      <c r="J1013" t="s">
        <v>4405</v>
      </c>
      <c r="L1013">
        <v>1</v>
      </c>
      <c r="M1013" t="b">
        <v>1</v>
      </c>
      <c r="N1013" t="str">
        <v>Gemeinde Kastl</v>
      </c>
      <c r="P1013">
        <v>91336</v>
      </c>
      <c r="Q1013" t="s">
        <v>4865</v>
      </c>
    </row>
    <row r="1014" spans="1:17" x14ac:dyDescent="0.25">
      <c r="A1014" t="s">
        <v>4406</v>
      </c>
      <c r="B1014" t="s">
        <v>3462</v>
      </c>
      <c r="C1014" t="s">
        <v>4330</v>
      </c>
      <c r="D1014" t="s">
        <v>4406</v>
      </c>
      <c r="E1014" t="s">
        <v>4401</v>
      </c>
      <c r="F1014" t="s">
        <v>4402</v>
      </c>
      <c r="G1014" s="47">
        <v>95475</v>
      </c>
      <c r="H1014" t="s">
        <v>4403</v>
      </c>
      <c r="I1014" t="s">
        <v>4407</v>
      </c>
      <c r="J1014" t="s">
        <v>4408</v>
      </c>
      <c r="L1014">
        <v>1</v>
      </c>
      <c r="M1014" t="b">
        <v>1</v>
      </c>
      <c r="N1014" t="str">
        <v>Gemeinde Kemnath, St</v>
      </c>
      <c r="P1014">
        <v>91077</v>
      </c>
      <c r="Q1014" t="s">
        <v>9469</v>
      </c>
    </row>
    <row r="1015" spans="1:17" x14ac:dyDescent="0.25">
      <c r="A1015" t="s">
        <v>4409</v>
      </c>
      <c r="B1015" t="s">
        <v>3462</v>
      </c>
      <c r="C1015" t="s">
        <v>4330</v>
      </c>
      <c r="D1015" t="s">
        <v>4409</v>
      </c>
      <c r="E1015" t="s">
        <v>4411</v>
      </c>
      <c r="F1015" t="s">
        <v>643</v>
      </c>
      <c r="G1015" s="47">
        <v>95700</v>
      </c>
      <c r="H1015" t="s">
        <v>4412</v>
      </c>
      <c r="I1015" t="s">
        <v>4413</v>
      </c>
      <c r="J1015" t="s">
        <v>4414</v>
      </c>
      <c r="L1015">
        <v>1</v>
      </c>
      <c r="M1015" t="b">
        <v>1</v>
      </c>
      <c r="N1015" t="str">
        <v>Gemeinde Brand</v>
      </c>
      <c r="P1015">
        <v>91338</v>
      </c>
      <c r="Q1015" t="s">
        <v>9470</v>
      </c>
    </row>
    <row r="1016" spans="1:17" x14ac:dyDescent="0.25">
      <c r="A1016" t="s">
        <v>4409</v>
      </c>
      <c r="B1016" t="s">
        <v>3462</v>
      </c>
      <c r="C1016" t="s">
        <v>4330</v>
      </c>
      <c r="D1016" t="s">
        <v>4409</v>
      </c>
      <c r="E1016" t="s">
        <v>4409</v>
      </c>
      <c r="F1016" t="s">
        <v>4415</v>
      </c>
      <c r="G1016" s="47">
        <v>95682</v>
      </c>
      <c r="H1016" t="s">
        <v>4410</v>
      </c>
      <c r="I1016" t="s">
        <v>4413</v>
      </c>
      <c r="J1016" t="s">
        <v>4414</v>
      </c>
      <c r="L1016">
        <v>1</v>
      </c>
      <c r="M1016" t="b">
        <v>1</v>
      </c>
      <c r="N1016" t="str">
        <v>Gemeinde Brand</v>
      </c>
      <c r="P1016">
        <v>91356</v>
      </c>
      <c r="Q1016" t="s">
        <v>4918</v>
      </c>
    </row>
    <row r="1017" spans="1:17" x14ac:dyDescent="0.25">
      <c r="A1017" t="s">
        <v>4416</v>
      </c>
      <c r="B1017" t="s">
        <v>3462</v>
      </c>
      <c r="C1017" t="s">
        <v>4330</v>
      </c>
      <c r="D1017" t="s">
        <v>4416</v>
      </c>
      <c r="E1017" t="s">
        <v>4411</v>
      </c>
      <c r="F1017" t="s">
        <v>643</v>
      </c>
      <c r="G1017" s="47">
        <v>95700</v>
      </c>
      <c r="H1017" t="s">
        <v>4412</v>
      </c>
      <c r="I1017" t="s">
        <v>4418</v>
      </c>
      <c r="J1017" t="s">
        <v>4419</v>
      </c>
      <c r="L1017">
        <v>1</v>
      </c>
      <c r="M1017" t="b">
        <v>1</v>
      </c>
      <c r="N1017" t="str">
        <v>Gemeinde Ebnath</v>
      </c>
      <c r="P1017">
        <v>91077</v>
      </c>
      <c r="Q1017" t="s">
        <v>9471</v>
      </c>
    </row>
    <row r="1018" spans="1:17" x14ac:dyDescent="0.25">
      <c r="A1018" t="s">
        <v>4416</v>
      </c>
      <c r="B1018" t="s">
        <v>3462</v>
      </c>
      <c r="C1018" t="s">
        <v>4330</v>
      </c>
      <c r="D1018" t="s">
        <v>4416</v>
      </c>
      <c r="E1018" t="s">
        <v>4416</v>
      </c>
      <c r="F1018" t="s">
        <v>418</v>
      </c>
      <c r="G1018" s="47">
        <v>95683</v>
      </c>
      <c r="H1018" t="s">
        <v>4417</v>
      </c>
      <c r="I1018" t="s">
        <v>4418</v>
      </c>
      <c r="J1018" t="s">
        <v>4419</v>
      </c>
      <c r="L1018">
        <v>1</v>
      </c>
      <c r="M1018" t="b">
        <v>1</v>
      </c>
      <c r="N1018" t="str">
        <v>Gemeinde Ebnath</v>
      </c>
      <c r="P1018">
        <v>91358</v>
      </c>
      <c r="Q1018" t="s">
        <v>9472</v>
      </c>
    </row>
    <row r="1019" spans="1:17" x14ac:dyDescent="0.25">
      <c r="A1019" t="s">
        <v>4420</v>
      </c>
      <c r="B1019" t="s">
        <v>3462</v>
      </c>
      <c r="C1019" t="s">
        <v>4330</v>
      </c>
      <c r="D1019" t="s">
        <v>4420</v>
      </c>
      <c r="E1019" t="s">
        <v>4411</v>
      </c>
      <c r="F1019" t="s">
        <v>643</v>
      </c>
      <c r="G1019" s="47">
        <v>95700</v>
      </c>
      <c r="H1019" t="s">
        <v>4412</v>
      </c>
      <c r="I1019" t="s">
        <v>4421</v>
      </c>
      <c r="J1019" t="s">
        <v>4422</v>
      </c>
      <c r="L1019">
        <v>1</v>
      </c>
      <c r="M1019" t="b">
        <v>1</v>
      </c>
      <c r="N1019" t="str">
        <v>Gemeinde Neusorg</v>
      </c>
      <c r="P1019">
        <v>91094</v>
      </c>
      <c r="Q1019" t="s">
        <v>4874</v>
      </c>
    </row>
    <row r="1020" spans="1:17" x14ac:dyDescent="0.25">
      <c r="A1020" t="s">
        <v>4423</v>
      </c>
      <c r="B1020" t="s">
        <v>3462</v>
      </c>
      <c r="C1020" t="s">
        <v>4330</v>
      </c>
      <c r="D1020" t="s">
        <v>4423</v>
      </c>
      <c r="E1020" t="s">
        <v>4411</v>
      </c>
      <c r="F1020" t="s">
        <v>643</v>
      </c>
      <c r="G1020" s="47">
        <v>95700</v>
      </c>
      <c r="H1020" t="s">
        <v>4412</v>
      </c>
      <c r="I1020" t="s">
        <v>4424</v>
      </c>
      <c r="J1020" t="s">
        <v>4425</v>
      </c>
      <c r="L1020">
        <v>1</v>
      </c>
      <c r="M1020" t="b">
        <v>1</v>
      </c>
      <c r="N1020" t="str">
        <v>Gemeinde Pullenreuth</v>
      </c>
      <c r="P1020">
        <v>91359</v>
      </c>
      <c r="Q1020" t="s">
        <v>9473</v>
      </c>
    </row>
    <row r="1021" spans="1:17" x14ac:dyDescent="0.25">
      <c r="A1021" t="s">
        <v>4423</v>
      </c>
      <c r="B1021" t="s">
        <v>3462</v>
      </c>
      <c r="C1021" t="s">
        <v>4330</v>
      </c>
      <c r="D1021" t="s">
        <v>4423</v>
      </c>
      <c r="E1021" t="s">
        <v>4423</v>
      </c>
      <c r="F1021" t="s">
        <v>4426</v>
      </c>
      <c r="G1021" s="47">
        <v>95700</v>
      </c>
      <c r="H1021" t="s">
        <v>4412</v>
      </c>
      <c r="I1021" t="s">
        <v>4424</v>
      </c>
      <c r="J1021" t="s">
        <v>4425</v>
      </c>
      <c r="L1021">
        <v>1</v>
      </c>
      <c r="M1021" t="b">
        <v>1</v>
      </c>
      <c r="N1021" t="str">
        <v>Gemeinde Pullenreuth</v>
      </c>
      <c r="P1021">
        <v>91077</v>
      </c>
      <c r="Q1021" t="s">
        <v>9474</v>
      </c>
    </row>
    <row r="1022" spans="1:17" x14ac:dyDescent="0.25">
      <c r="A1022" t="s">
        <v>4427</v>
      </c>
      <c r="B1022" t="s">
        <v>3462</v>
      </c>
      <c r="C1022" t="s">
        <v>4330</v>
      </c>
      <c r="D1022" t="s">
        <v>4427</v>
      </c>
      <c r="E1022" t="s">
        <v>4429</v>
      </c>
      <c r="F1022" t="s">
        <v>643</v>
      </c>
      <c r="G1022" s="47">
        <v>92703</v>
      </c>
      <c r="H1022" t="s">
        <v>4428</v>
      </c>
      <c r="I1022" t="s">
        <v>4430</v>
      </c>
      <c r="J1022" t="s">
        <v>4431</v>
      </c>
      <c r="L1022">
        <v>1</v>
      </c>
      <c r="M1022" t="b">
        <v>1</v>
      </c>
      <c r="N1022" t="str">
        <v>Gemeinde Krummennaab</v>
      </c>
      <c r="P1022">
        <v>91361</v>
      </c>
      <c r="Q1022" t="s">
        <v>4908</v>
      </c>
    </row>
    <row r="1023" spans="1:17" x14ac:dyDescent="0.25">
      <c r="A1023" t="s">
        <v>4432</v>
      </c>
      <c r="B1023" t="s">
        <v>3462</v>
      </c>
      <c r="C1023" t="s">
        <v>4330</v>
      </c>
      <c r="D1023" t="s">
        <v>4432</v>
      </c>
      <c r="E1023" t="s">
        <v>4429</v>
      </c>
      <c r="F1023" t="s">
        <v>643</v>
      </c>
      <c r="G1023" s="47">
        <v>92703</v>
      </c>
      <c r="H1023" t="s">
        <v>4428</v>
      </c>
      <c r="I1023" t="s">
        <v>4433</v>
      </c>
      <c r="J1023" t="s">
        <v>4434</v>
      </c>
      <c r="L1023">
        <v>1</v>
      </c>
      <c r="M1023" t="b">
        <v>1</v>
      </c>
      <c r="N1023" t="str">
        <v>Gemeinde Reuth b.Erbendorf</v>
      </c>
      <c r="P1023">
        <v>91099</v>
      </c>
      <c r="Q1023" t="s">
        <v>9475</v>
      </c>
    </row>
    <row r="1024" spans="1:17" x14ac:dyDescent="0.25">
      <c r="A1024" t="s">
        <v>4435</v>
      </c>
      <c r="B1024" t="s">
        <v>3462</v>
      </c>
      <c r="C1024" t="s">
        <v>4330</v>
      </c>
      <c r="D1024" t="s">
        <v>4435</v>
      </c>
      <c r="E1024" t="s">
        <v>4436</v>
      </c>
      <c r="F1024" t="s">
        <v>4200</v>
      </c>
      <c r="G1024" s="47">
        <v>95672</v>
      </c>
      <c r="H1024" t="s">
        <v>4437</v>
      </c>
      <c r="I1024" t="s">
        <v>4438</v>
      </c>
      <c r="J1024" t="s">
        <v>4439</v>
      </c>
      <c r="L1024">
        <v>1</v>
      </c>
      <c r="M1024" t="b">
        <v>1</v>
      </c>
      <c r="N1024" t="str">
        <v>Gemeinde Falkenberg, M</v>
      </c>
      <c r="P1024">
        <v>91365</v>
      </c>
      <c r="Q1024" t="s">
        <v>9476</v>
      </c>
    </row>
    <row r="1025" spans="1:17" x14ac:dyDescent="0.25">
      <c r="A1025" t="s">
        <v>4440</v>
      </c>
      <c r="B1025" t="s">
        <v>3462</v>
      </c>
      <c r="C1025" t="s">
        <v>4330</v>
      </c>
      <c r="D1025" t="s">
        <v>4440</v>
      </c>
      <c r="E1025" t="s">
        <v>4436</v>
      </c>
      <c r="F1025" t="s">
        <v>4200</v>
      </c>
      <c r="G1025" s="47">
        <v>95672</v>
      </c>
      <c r="H1025" t="s">
        <v>4437</v>
      </c>
      <c r="I1025" t="s">
        <v>4441</v>
      </c>
      <c r="J1025" t="s">
        <v>4442</v>
      </c>
      <c r="L1025">
        <v>1</v>
      </c>
      <c r="M1025" t="b">
        <v>1</v>
      </c>
      <c r="N1025" t="str">
        <v>Gemeinde Wiesau, M</v>
      </c>
      <c r="P1025">
        <v>91369</v>
      </c>
      <c r="Q1025" t="s">
        <v>9477</v>
      </c>
    </row>
    <row r="1026" spans="1:17" x14ac:dyDescent="0.25">
      <c r="A1026" t="s">
        <v>4444</v>
      </c>
      <c r="B1026" t="s">
        <v>4443</v>
      </c>
      <c r="C1026" t="s">
        <v>4444</v>
      </c>
      <c r="D1026" t="s">
        <v>4444</v>
      </c>
      <c r="E1026" t="s">
        <v>4444</v>
      </c>
      <c r="F1026" t="s">
        <v>4446</v>
      </c>
      <c r="G1026" s="47">
        <v>96031</v>
      </c>
      <c r="H1026" t="s">
        <v>4445</v>
      </c>
      <c r="I1026" t="s">
        <v>4447</v>
      </c>
      <c r="J1026" t="s">
        <v>4448</v>
      </c>
      <c r="L1026">
        <v>1</v>
      </c>
      <c r="M1026" t="b">
        <v>1</v>
      </c>
      <c r="N1026" t="str">
        <v>Stadt Bamberg</v>
      </c>
      <c r="P1026">
        <v>95410</v>
      </c>
      <c r="Q1026" t="s">
        <v>4450</v>
      </c>
    </row>
    <row r="1027" spans="1:17" x14ac:dyDescent="0.25">
      <c r="A1027" t="s">
        <v>4449</v>
      </c>
      <c r="B1027" t="s">
        <v>4443</v>
      </c>
      <c r="C1027" t="s">
        <v>4449</v>
      </c>
      <c r="D1027" t="s">
        <v>4449</v>
      </c>
      <c r="E1027" t="s">
        <v>4449</v>
      </c>
      <c r="F1027" t="s">
        <v>4451</v>
      </c>
      <c r="G1027" s="47">
        <v>95410</v>
      </c>
      <c r="H1027" t="s">
        <v>4450</v>
      </c>
      <c r="I1027" t="s">
        <v>4452</v>
      </c>
      <c r="J1027" t="s">
        <v>4453</v>
      </c>
      <c r="L1027">
        <v>1</v>
      </c>
      <c r="M1027" t="b">
        <v>1</v>
      </c>
      <c r="N1027" t="str">
        <v>Stadt Bayreuth</v>
      </c>
      <c r="P1027">
        <v>95491</v>
      </c>
      <c r="Q1027" t="s">
        <v>4621</v>
      </c>
    </row>
    <row r="1028" spans="1:17" x14ac:dyDescent="0.25">
      <c r="A1028" t="s">
        <v>4454</v>
      </c>
      <c r="B1028" t="s">
        <v>4443</v>
      </c>
      <c r="C1028" t="s">
        <v>4454</v>
      </c>
      <c r="D1028" t="s">
        <v>4454</v>
      </c>
      <c r="E1028" t="s">
        <v>4454</v>
      </c>
      <c r="F1028" t="s">
        <v>4456</v>
      </c>
      <c r="G1028" s="47">
        <v>96419</v>
      </c>
      <c r="H1028" t="s">
        <v>4455</v>
      </c>
      <c r="I1028" t="s">
        <v>4457</v>
      </c>
      <c r="J1028" t="s">
        <v>4458</v>
      </c>
      <c r="L1028">
        <v>1</v>
      </c>
      <c r="M1028" t="b">
        <v>1</v>
      </c>
      <c r="N1028" t="str">
        <v>Stadt Coburg</v>
      </c>
      <c r="P1028">
        <v>91347</v>
      </c>
      <c r="Q1028" t="s">
        <v>9478</v>
      </c>
    </row>
    <row r="1029" spans="1:17" x14ac:dyDescent="0.25">
      <c r="A1029" t="s">
        <v>4459</v>
      </c>
      <c r="B1029" t="s">
        <v>4443</v>
      </c>
      <c r="C1029" t="s">
        <v>4459</v>
      </c>
      <c r="D1029" t="s">
        <v>4459</v>
      </c>
      <c r="E1029" t="s">
        <v>4459</v>
      </c>
      <c r="F1029" t="s">
        <v>4461</v>
      </c>
      <c r="G1029" s="47">
        <v>95015</v>
      </c>
      <c r="H1029" t="s">
        <v>4460</v>
      </c>
      <c r="I1029" t="s">
        <v>4462</v>
      </c>
      <c r="J1029" t="s">
        <v>4463</v>
      </c>
      <c r="L1029">
        <v>1</v>
      </c>
      <c r="M1029" t="b">
        <v>1</v>
      </c>
      <c r="N1029" t="str">
        <v>Stadt Hof</v>
      </c>
      <c r="P1029">
        <v>95460</v>
      </c>
      <c r="Q1029" t="s">
        <v>9479</v>
      </c>
    </row>
    <row r="1030" spans="1:17" x14ac:dyDescent="0.25">
      <c r="A1030" t="s">
        <v>4264</v>
      </c>
      <c r="B1030" t="s">
        <v>4443</v>
      </c>
      <c r="C1030" t="s">
        <v>4464</v>
      </c>
      <c r="D1030" t="s">
        <v>4264</v>
      </c>
      <c r="E1030" t="s">
        <v>4264</v>
      </c>
      <c r="F1030" t="s">
        <v>4465</v>
      </c>
      <c r="G1030" s="47">
        <v>96146</v>
      </c>
      <c r="H1030" t="s">
        <v>4265</v>
      </c>
      <c r="I1030" t="s">
        <v>4466</v>
      </c>
      <c r="J1030" t="s">
        <v>4467</v>
      </c>
      <c r="L1030">
        <v>1</v>
      </c>
      <c r="M1030" t="b">
        <v>1</v>
      </c>
      <c r="N1030" t="str">
        <v>Gemeinde Altendorf</v>
      </c>
      <c r="P1030">
        <v>91282</v>
      </c>
      <c r="Q1030" t="s">
        <v>9480</v>
      </c>
    </row>
    <row r="1031" spans="1:17" x14ac:dyDescent="0.25">
      <c r="A1031" t="s">
        <v>4468</v>
      </c>
      <c r="B1031" t="s">
        <v>4443</v>
      </c>
      <c r="C1031" t="s">
        <v>4464</v>
      </c>
      <c r="D1031" t="s">
        <v>4468</v>
      </c>
      <c r="E1031" t="s">
        <v>4468</v>
      </c>
      <c r="F1031" t="s">
        <v>4470</v>
      </c>
      <c r="G1031" s="47">
        <v>96120</v>
      </c>
      <c r="H1031" t="s">
        <v>4469</v>
      </c>
      <c r="I1031" t="s">
        <v>4471</v>
      </c>
      <c r="J1031" t="s">
        <v>4472</v>
      </c>
      <c r="L1031">
        <v>1</v>
      </c>
      <c r="M1031" t="b">
        <v>1</v>
      </c>
      <c r="N1031" t="str">
        <v>Gemeinde Bischberg</v>
      </c>
      <c r="P1031">
        <v>95463</v>
      </c>
      <c r="Q1031" t="s">
        <v>4631</v>
      </c>
    </row>
    <row r="1032" spans="1:17" x14ac:dyDescent="0.25">
      <c r="A1032" t="s">
        <v>4473</v>
      </c>
      <c r="B1032" t="s">
        <v>4443</v>
      </c>
      <c r="C1032" t="s">
        <v>4464</v>
      </c>
      <c r="D1032" t="s">
        <v>4473</v>
      </c>
      <c r="E1032" t="s">
        <v>4473</v>
      </c>
      <c r="F1032" t="s">
        <v>1699</v>
      </c>
      <c r="G1032" s="47">
        <v>96149</v>
      </c>
      <c r="H1032" t="s">
        <v>4474</v>
      </c>
      <c r="I1032" t="s">
        <v>4475</v>
      </c>
      <c r="J1032" t="s">
        <v>4476</v>
      </c>
      <c r="L1032">
        <v>1</v>
      </c>
      <c r="M1032" t="b">
        <v>1</v>
      </c>
      <c r="N1032" t="str">
        <v>Gemeinde Breitengüßbach</v>
      </c>
      <c r="P1032">
        <v>95493</v>
      </c>
      <c r="Q1032" t="s">
        <v>4635</v>
      </c>
    </row>
    <row r="1033" spans="1:17" x14ac:dyDescent="0.25">
      <c r="A1033" t="s">
        <v>4477</v>
      </c>
      <c r="B1033" t="s">
        <v>4443</v>
      </c>
      <c r="C1033" t="s">
        <v>4464</v>
      </c>
      <c r="D1033" t="s">
        <v>4477</v>
      </c>
      <c r="E1033" t="s">
        <v>4477</v>
      </c>
      <c r="F1033" t="s">
        <v>354</v>
      </c>
      <c r="G1033" s="47">
        <v>96155</v>
      </c>
      <c r="H1033" t="s">
        <v>4478</v>
      </c>
      <c r="I1033" t="s">
        <v>4479</v>
      </c>
      <c r="J1033" t="s">
        <v>4480</v>
      </c>
      <c r="L1033">
        <v>1</v>
      </c>
      <c r="M1033" t="b">
        <v>1</v>
      </c>
      <c r="N1033" t="str">
        <v>Markt Buttenheim</v>
      </c>
      <c r="P1033">
        <v>95473</v>
      </c>
      <c r="Q1033" t="s">
        <v>9481</v>
      </c>
    </row>
    <row r="1034" spans="1:17" x14ac:dyDescent="0.25">
      <c r="A1034" t="s">
        <v>4481</v>
      </c>
      <c r="B1034" t="s">
        <v>4443</v>
      </c>
      <c r="C1034" t="s">
        <v>4464</v>
      </c>
      <c r="D1034" t="s">
        <v>4481</v>
      </c>
      <c r="E1034" t="s">
        <v>4481</v>
      </c>
      <c r="F1034" t="s">
        <v>4483</v>
      </c>
      <c r="G1034" s="47">
        <v>96158</v>
      </c>
      <c r="H1034" t="s">
        <v>4482</v>
      </c>
      <c r="I1034" t="s">
        <v>4484</v>
      </c>
      <c r="J1034" t="s">
        <v>4485</v>
      </c>
      <c r="L1034">
        <v>1</v>
      </c>
      <c r="M1034" t="b">
        <v>1</v>
      </c>
      <c r="N1034" t="str">
        <v>Gemeinde Frensdorf</v>
      </c>
      <c r="P1034">
        <v>95488</v>
      </c>
      <c r="Q1034" t="s">
        <v>4640</v>
      </c>
    </row>
    <row r="1035" spans="1:17" x14ac:dyDescent="0.25">
      <c r="A1035" t="s">
        <v>4486</v>
      </c>
      <c r="B1035" t="s">
        <v>4443</v>
      </c>
      <c r="C1035" t="s">
        <v>4464</v>
      </c>
      <c r="D1035" t="s">
        <v>4486</v>
      </c>
      <c r="E1035" t="s">
        <v>4486</v>
      </c>
      <c r="F1035" t="s">
        <v>4488</v>
      </c>
      <c r="G1035" s="47">
        <v>96163</v>
      </c>
      <c r="H1035" t="s">
        <v>4487</v>
      </c>
      <c r="I1035" t="s">
        <v>4489</v>
      </c>
      <c r="J1035" t="s">
        <v>4490</v>
      </c>
      <c r="L1035">
        <v>1</v>
      </c>
      <c r="M1035" t="b">
        <v>1</v>
      </c>
      <c r="N1035" t="str">
        <v>Gemeinde Gundelsheim</v>
      </c>
      <c r="P1035">
        <v>95517</v>
      </c>
      <c r="Q1035" t="s">
        <v>9482</v>
      </c>
    </row>
    <row r="1036" spans="1:17" x14ac:dyDescent="0.25">
      <c r="A1036" t="s">
        <v>4491</v>
      </c>
      <c r="B1036" t="s">
        <v>4443</v>
      </c>
      <c r="C1036" t="s">
        <v>4464</v>
      </c>
      <c r="D1036" t="s">
        <v>4491</v>
      </c>
      <c r="E1036" t="s">
        <v>4491</v>
      </c>
      <c r="F1036" t="s">
        <v>50</v>
      </c>
      <c r="G1036" s="47">
        <v>96100</v>
      </c>
      <c r="H1036" t="s">
        <v>4492</v>
      </c>
      <c r="I1036" t="s">
        <v>4493</v>
      </c>
      <c r="J1036" t="s">
        <v>4494</v>
      </c>
      <c r="L1036">
        <v>1</v>
      </c>
      <c r="M1036" t="b">
        <v>1</v>
      </c>
      <c r="N1036" t="str">
        <v>Stadt Hallstadt</v>
      </c>
      <c r="P1036">
        <v>95686</v>
      </c>
      <c r="Q1036" t="s">
        <v>4644</v>
      </c>
    </row>
    <row r="1037" spans="1:17" x14ac:dyDescent="0.25">
      <c r="A1037" t="s">
        <v>4495</v>
      </c>
      <c r="B1037" t="s">
        <v>4443</v>
      </c>
      <c r="C1037" t="s">
        <v>4464</v>
      </c>
      <c r="D1037" t="s">
        <v>4495</v>
      </c>
      <c r="E1037" t="s">
        <v>4495</v>
      </c>
      <c r="F1037" t="s">
        <v>3204</v>
      </c>
      <c r="G1037" s="47">
        <v>91332</v>
      </c>
      <c r="H1037" t="s">
        <v>4496</v>
      </c>
      <c r="I1037" t="s">
        <v>4497</v>
      </c>
      <c r="J1037" t="s">
        <v>4498</v>
      </c>
      <c r="L1037">
        <v>1</v>
      </c>
      <c r="M1037" t="b">
        <v>1</v>
      </c>
      <c r="N1037" t="str">
        <v>Markt Heiligenstadt i.OFr.</v>
      </c>
      <c r="P1037">
        <v>95480</v>
      </c>
      <c r="Q1037" t="s">
        <v>9483</v>
      </c>
    </row>
    <row r="1038" spans="1:17" x14ac:dyDescent="0.25">
      <c r="A1038" t="s">
        <v>4499</v>
      </c>
      <c r="B1038" t="s">
        <v>4443</v>
      </c>
      <c r="C1038" t="s">
        <v>4464</v>
      </c>
      <c r="D1038" t="s">
        <v>4499</v>
      </c>
      <c r="E1038" t="s">
        <v>4499</v>
      </c>
      <c r="F1038" t="s">
        <v>904</v>
      </c>
      <c r="G1038" s="47">
        <v>96112</v>
      </c>
      <c r="H1038" t="s">
        <v>4500</v>
      </c>
      <c r="I1038" t="s">
        <v>4501</v>
      </c>
      <c r="J1038" t="s">
        <v>4502</v>
      </c>
      <c r="L1038">
        <v>1</v>
      </c>
      <c r="M1038" t="b">
        <v>1</v>
      </c>
      <c r="N1038" t="str">
        <v>Markt Hirschaid</v>
      </c>
      <c r="P1038">
        <v>95494</v>
      </c>
      <c r="Q1038" t="s">
        <v>9484</v>
      </c>
    </row>
    <row r="1039" spans="1:17" x14ac:dyDescent="0.25">
      <c r="A1039" t="s">
        <v>4503</v>
      </c>
      <c r="B1039" t="s">
        <v>4443</v>
      </c>
      <c r="C1039" t="s">
        <v>4464</v>
      </c>
      <c r="D1039" t="s">
        <v>4503</v>
      </c>
      <c r="E1039" t="s">
        <v>4503</v>
      </c>
      <c r="F1039" t="s">
        <v>1004</v>
      </c>
      <c r="G1039" s="47">
        <v>96164</v>
      </c>
      <c r="H1039" t="s">
        <v>4504</v>
      </c>
      <c r="I1039" t="s">
        <v>4505</v>
      </c>
      <c r="J1039" t="s">
        <v>4506</v>
      </c>
      <c r="L1039">
        <v>1</v>
      </c>
      <c r="M1039" t="b">
        <v>1</v>
      </c>
      <c r="N1039" t="str">
        <v>Gemeinde Kemmern</v>
      </c>
      <c r="P1039">
        <v>95496</v>
      </c>
      <c r="Q1039" t="s">
        <v>9485</v>
      </c>
    </row>
    <row r="1040" spans="1:17" x14ac:dyDescent="0.25">
      <c r="A1040" t="s">
        <v>4507</v>
      </c>
      <c r="B1040" t="s">
        <v>4443</v>
      </c>
      <c r="C1040" t="s">
        <v>4464</v>
      </c>
      <c r="D1040" t="s">
        <v>4507</v>
      </c>
      <c r="E1040" t="s">
        <v>4507</v>
      </c>
      <c r="F1040" t="s">
        <v>4509</v>
      </c>
      <c r="G1040" s="47">
        <v>96121</v>
      </c>
      <c r="H1040" t="s">
        <v>4508</v>
      </c>
      <c r="I1040" t="s">
        <v>4510</v>
      </c>
      <c r="J1040" t="s">
        <v>4511</v>
      </c>
      <c r="L1040">
        <v>1</v>
      </c>
      <c r="M1040" t="b">
        <v>1</v>
      </c>
      <c r="N1040" t="str">
        <v>Gemeinde Litzendorf</v>
      </c>
      <c r="P1040">
        <v>95497</v>
      </c>
      <c r="Q1040" t="s">
        <v>9486</v>
      </c>
    </row>
    <row r="1041" spans="1:17" x14ac:dyDescent="0.25">
      <c r="A1041" t="s">
        <v>4512</v>
      </c>
      <c r="B1041" t="s">
        <v>4443</v>
      </c>
      <c r="C1041" t="s">
        <v>4464</v>
      </c>
      <c r="D1041" t="s">
        <v>4512</v>
      </c>
      <c r="E1041" t="s">
        <v>4512</v>
      </c>
      <c r="F1041" t="s">
        <v>1665</v>
      </c>
      <c r="G1041" s="47">
        <v>96115</v>
      </c>
      <c r="H1041" t="s">
        <v>4513</v>
      </c>
      <c r="I1041" t="s">
        <v>4514</v>
      </c>
      <c r="J1041" t="s">
        <v>4515</v>
      </c>
      <c r="L1041">
        <v>1</v>
      </c>
      <c r="M1041" t="b">
        <v>1</v>
      </c>
      <c r="N1041" t="str">
        <v>Gemeinde Memmelsdorf</v>
      </c>
      <c r="P1041">
        <v>95473</v>
      </c>
      <c r="Q1041" t="s">
        <v>9487</v>
      </c>
    </row>
    <row r="1042" spans="1:17" x14ac:dyDescent="0.25">
      <c r="A1042" t="s">
        <v>4516</v>
      </c>
      <c r="B1042" t="s">
        <v>4443</v>
      </c>
      <c r="C1042" t="s">
        <v>4464</v>
      </c>
      <c r="D1042" t="s">
        <v>4516</v>
      </c>
      <c r="E1042" t="s">
        <v>4516</v>
      </c>
      <c r="F1042" t="s">
        <v>180</v>
      </c>
      <c r="G1042" s="47">
        <v>96173</v>
      </c>
      <c r="H1042" t="s">
        <v>4517</v>
      </c>
      <c r="I1042" t="s">
        <v>4518</v>
      </c>
      <c r="J1042" t="s">
        <v>4519</v>
      </c>
      <c r="L1042">
        <v>1</v>
      </c>
      <c r="M1042" t="b">
        <v>1</v>
      </c>
      <c r="N1042" t="str">
        <v>Gemeinde Oberhaid</v>
      </c>
      <c r="P1042">
        <v>95500</v>
      </c>
      <c r="Q1042" t="s">
        <v>4658</v>
      </c>
    </row>
    <row r="1043" spans="1:17" x14ac:dyDescent="0.25">
      <c r="A1043" t="s">
        <v>4520</v>
      </c>
      <c r="B1043" t="s">
        <v>4443</v>
      </c>
      <c r="C1043" t="s">
        <v>4464</v>
      </c>
      <c r="D1043" t="s">
        <v>4520</v>
      </c>
      <c r="E1043" t="s">
        <v>4520</v>
      </c>
      <c r="F1043" t="s">
        <v>595</v>
      </c>
      <c r="G1043" s="47">
        <v>96175</v>
      </c>
      <c r="H1043" t="s">
        <v>4521</v>
      </c>
      <c r="I1043" t="s">
        <v>4522</v>
      </c>
      <c r="J1043" t="s">
        <v>4523</v>
      </c>
      <c r="L1043">
        <v>1</v>
      </c>
      <c r="M1043" t="b">
        <v>1</v>
      </c>
      <c r="N1043" t="str">
        <v>Gemeinde Pettstadt</v>
      </c>
      <c r="P1043">
        <v>96142</v>
      </c>
      <c r="Q1043" t="s">
        <v>9488</v>
      </c>
    </row>
    <row r="1044" spans="1:17" x14ac:dyDescent="0.25">
      <c r="A1044" t="s">
        <v>4524</v>
      </c>
      <c r="B1044" t="s">
        <v>4443</v>
      </c>
      <c r="C1044" t="s">
        <v>4464</v>
      </c>
      <c r="D1044" t="s">
        <v>4524</v>
      </c>
      <c r="E1044" t="s">
        <v>4524</v>
      </c>
      <c r="F1044" t="s">
        <v>2849</v>
      </c>
      <c r="G1044" s="47">
        <v>96178</v>
      </c>
      <c r="H1044" t="s">
        <v>4525</v>
      </c>
      <c r="I1044" t="s">
        <v>4526</v>
      </c>
      <c r="J1044" t="s">
        <v>4527</v>
      </c>
      <c r="L1044">
        <v>1</v>
      </c>
      <c r="M1044" t="b">
        <v>1</v>
      </c>
      <c r="N1044" t="str">
        <v>Gemeinde Pommersfelden</v>
      </c>
      <c r="P1044">
        <v>95503</v>
      </c>
      <c r="Q1044" t="s">
        <v>9489</v>
      </c>
    </row>
    <row r="1045" spans="1:17" x14ac:dyDescent="0.25">
      <c r="A1045" t="s">
        <v>4528</v>
      </c>
      <c r="B1045" t="s">
        <v>4443</v>
      </c>
      <c r="C1045" t="s">
        <v>4464</v>
      </c>
      <c r="D1045" t="s">
        <v>4528</v>
      </c>
      <c r="E1045" t="s">
        <v>4528</v>
      </c>
      <c r="F1045" t="s">
        <v>891</v>
      </c>
      <c r="G1045" s="47">
        <v>96179</v>
      </c>
      <c r="H1045" t="s">
        <v>4529</v>
      </c>
      <c r="I1045" t="s">
        <v>4530</v>
      </c>
      <c r="J1045" t="s">
        <v>4531</v>
      </c>
      <c r="L1045">
        <v>1</v>
      </c>
      <c r="M1045" t="b">
        <v>1</v>
      </c>
      <c r="N1045" t="str">
        <v>Markt Rattelsdorf</v>
      </c>
      <c r="P1045">
        <v>95466</v>
      </c>
      <c r="Q1045" t="s">
        <v>9490</v>
      </c>
    </row>
    <row r="1046" spans="1:17" x14ac:dyDescent="0.25">
      <c r="A1046" t="s">
        <v>4532</v>
      </c>
      <c r="B1046" t="s">
        <v>4443</v>
      </c>
      <c r="C1046" t="s">
        <v>4464</v>
      </c>
      <c r="D1046" t="s">
        <v>4532</v>
      </c>
      <c r="E1046" t="s">
        <v>4532</v>
      </c>
      <c r="F1046" t="s">
        <v>1579</v>
      </c>
      <c r="G1046" s="47">
        <v>96110</v>
      </c>
      <c r="H1046" t="s">
        <v>4533</v>
      </c>
      <c r="I1046" t="s">
        <v>4534</v>
      </c>
      <c r="J1046" t="s">
        <v>4535</v>
      </c>
      <c r="L1046">
        <v>1</v>
      </c>
      <c r="M1046" t="b">
        <v>1</v>
      </c>
      <c r="N1046" t="str">
        <v>Stadt Scheßlitz</v>
      </c>
      <c r="P1046">
        <v>95694</v>
      </c>
      <c r="Q1046" t="s">
        <v>4663</v>
      </c>
    </row>
    <row r="1047" spans="1:17" x14ac:dyDescent="0.25">
      <c r="A1047" t="s">
        <v>4536</v>
      </c>
      <c r="B1047" t="s">
        <v>4443</v>
      </c>
      <c r="C1047" t="s">
        <v>4464</v>
      </c>
      <c r="D1047" t="s">
        <v>4536</v>
      </c>
      <c r="E1047" t="s">
        <v>4536</v>
      </c>
      <c r="F1047" t="s">
        <v>1866</v>
      </c>
      <c r="G1047" s="47">
        <v>96133</v>
      </c>
      <c r="H1047" t="s">
        <v>4537</v>
      </c>
      <c r="I1047" t="s">
        <v>4538</v>
      </c>
      <c r="J1047" t="s">
        <v>4539</v>
      </c>
      <c r="L1047">
        <v>1</v>
      </c>
      <c r="M1047" t="b">
        <v>1</v>
      </c>
      <c r="N1047" t="str">
        <v>Gemeinde Stegaurach</v>
      </c>
      <c r="P1047">
        <v>95511</v>
      </c>
      <c r="Q1047" t="s">
        <v>4713</v>
      </c>
    </row>
    <row r="1048" spans="1:17" x14ac:dyDescent="0.25">
      <c r="A1048" t="s">
        <v>4540</v>
      </c>
      <c r="B1048" t="s">
        <v>4443</v>
      </c>
      <c r="C1048" t="s">
        <v>4464</v>
      </c>
      <c r="D1048" t="s">
        <v>4540</v>
      </c>
      <c r="E1048" t="s">
        <v>4540</v>
      </c>
      <c r="F1048" t="s">
        <v>4542</v>
      </c>
      <c r="G1048" s="47">
        <v>96127</v>
      </c>
      <c r="H1048" t="s">
        <v>4541</v>
      </c>
      <c r="I1048" t="s">
        <v>4543</v>
      </c>
      <c r="J1048" t="s">
        <v>4544</v>
      </c>
      <c r="L1048">
        <v>1</v>
      </c>
      <c r="M1048" t="b">
        <v>1</v>
      </c>
      <c r="N1048" t="str">
        <v>Gemeinde Strullendorf</v>
      </c>
      <c r="P1048">
        <v>95490</v>
      </c>
      <c r="Q1048" t="s">
        <v>4704</v>
      </c>
    </row>
    <row r="1049" spans="1:17" x14ac:dyDescent="0.25">
      <c r="A1049" t="s">
        <v>4545</v>
      </c>
      <c r="B1049" t="s">
        <v>4443</v>
      </c>
      <c r="C1049" t="s">
        <v>4464</v>
      </c>
      <c r="D1049" t="s">
        <v>4545</v>
      </c>
      <c r="E1049" t="s">
        <v>4545</v>
      </c>
      <c r="F1049" t="s">
        <v>4547</v>
      </c>
      <c r="G1049" s="47">
        <v>96191</v>
      </c>
      <c r="H1049" t="s">
        <v>4546</v>
      </c>
      <c r="I1049" t="s">
        <v>4548</v>
      </c>
      <c r="J1049" t="s">
        <v>4549</v>
      </c>
      <c r="L1049">
        <v>1</v>
      </c>
      <c r="M1049" t="b">
        <v>1</v>
      </c>
      <c r="N1049" t="str">
        <v>Gemeinde Viereth-Trunstadt</v>
      </c>
      <c r="P1049">
        <v>91257</v>
      </c>
      <c r="Q1049" t="s">
        <v>9491</v>
      </c>
    </row>
    <row r="1050" spans="1:17" x14ac:dyDescent="0.25">
      <c r="A1050" t="s">
        <v>4550</v>
      </c>
      <c r="B1050" t="s">
        <v>4443</v>
      </c>
      <c r="C1050" t="s">
        <v>4464</v>
      </c>
      <c r="D1050" t="s">
        <v>4550</v>
      </c>
      <c r="E1050" t="s">
        <v>4550</v>
      </c>
      <c r="F1050" t="s">
        <v>4552</v>
      </c>
      <c r="G1050" s="47">
        <v>96194</v>
      </c>
      <c r="H1050" t="s">
        <v>4551</v>
      </c>
      <c r="I1050" t="s">
        <v>4553</v>
      </c>
      <c r="J1050" t="s">
        <v>4554</v>
      </c>
      <c r="L1050">
        <v>1</v>
      </c>
      <c r="M1050" t="b">
        <v>1</v>
      </c>
      <c r="N1050" t="str">
        <v>Gemeinde Walsdorf</v>
      </c>
      <c r="P1050">
        <v>95515</v>
      </c>
      <c r="Q1050" t="s">
        <v>9492</v>
      </c>
    </row>
    <row r="1051" spans="1:17" x14ac:dyDescent="0.25">
      <c r="A1051" t="s">
        <v>4555</v>
      </c>
      <c r="B1051" t="s">
        <v>4443</v>
      </c>
      <c r="C1051" t="s">
        <v>4464</v>
      </c>
      <c r="D1051" t="s">
        <v>4555</v>
      </c>
      <c r="E1051" t="s">
        <v>4555</v>
      </c>
      <c r="F1051" t="s">
        <v>4556</v>
      </c>
      <c r="G1051" s="47">
        <v>96199</v>
      </c>
      <c r="H1051" t="s">
        <v>4557</v>
      </c>
      <c r="I1051" t="s">
        <v>4558</v>
      </c>
      <c r="J1051" t="s">
        <v>4559</v>
      </c>
      <c r="L1051">
        <v>1</v>
      </c>
      <c r="M1051" t="b">
        <v>1</v>
      </c>
      <c r="N1051" t="str">
        <v>Markt Zapfendorf</v>
      </c>
      <c r="P1051">
        <v>91287</v>
      </c>
      <c r="Q1051" t="s">
        <v>9493</v>
      </c>
    </row>
    <row r="1052" spans="1:17" x14ac:dyDescent="0.25">
      <c r="A1052" t="s">
        <v>4560</v>
      </c>
      <c r="B1052" t="s">
        <v>4443</v>
      </c>
      <c r="C1052" t="s">
        <v>4464</v>
      </c>
      <c r="D1052" t="s">
        <v>4560</v>
      </c>
      <c r="E1052" t="s">
        <v>4560</v>
      </c>
      <c r="F1052" t="s">
        <v>3401</v>
      </c>
      <c r="G1052" s="47">
        <v>96132</v>
      </c>
      <c r="H1052" t="s">
        <v>4561</v>
      </c>
      <c r="I1052" t="s">
        <v>4562</v>
      </c>
      <c r="J1052" t="s">
        <v>4563</v>
      </c>
      <c r="L1052">
        <v>1</v>
      </c>
      <c r="M1052" t="b">
        <v>1</v>
      </c>
      <c r="N1052" t="str">
        <v>Stadt Schlüsselfeld</v>
      </c>
      <c r="P1052">
        <v>91278</v>
      </c>
      <c r="Q1052" t="s">
        <v>9494</v>
      </c>
    </row>
    <row r="1053" spans="1:17" x14ac:dyDescent="0.25">
      <c r="A1053" t="s">
        <v>4564</v>
      </c>
      <c r="B1053" t="s">
        <v>4443</v>
      </c>
      <c r="C1053" t="s">
        <v>4464</v>
      </c>
      <c r="D1053" t="s">
        <v>4564</v>
      </c>
      <c r="E1053" t="s">
        <v>4565</v>
      </c>
      <c r="F1053" t="s">
        <v>4566</v>
      </c>
      <c r="G1053" s="47">
        <v>96148</v>
      </c>
      <c r="H1053" t="s">
        <v>4567</v>
      </c>
      <c r="I1053" t="s">
        <v>4568</v>
      </c>
      <c r="J1053" t="s">
        <v>4569</v>
      </c>
      <c r="L1053">
        <v>1</v>
      </c>
      <c r="M1053" t="b">
        <v>1</v>
      </c>
      <c r="N1053" t="str">
        <v>Gemeinde Baunach, St</v>
      </c>
      <c r="P1053">
        <v>95473</v>
      </c>
      <c r="Q1053" t="s">
        <v>9495</v>
      </c>
    </row>
    <row r="1054" spans="1:17" x14ac:dyDescent="0.25">
      <c r="A1054" t="s">
        <v>4570</v>
      </c>
      <c r="B1054" t="s">
        <v>4443</v>
      </c>
      <c r="C1054" t="s">
        <v>4464</v>
      </c>
      <c r="D1054" t="s">
        <v>4570</v>
      </c>
      <c r="E1054" t="s">
        <v>4565</v>
      </c>
      <c r="F1054" t="s">
        <v>4566</v>
      </c>
      <c r="G1054" s="47">
        <v>96148</v>
      </c>
      <c r="H1054" t="s">
        <v>4567</v>
      </c>
      <c r="I1054" t="s">
        <v>4571</v>
      </c>
      <c r="J1054" t="s">
        <v>4572</v>
      </c>
      <c r="L1054">
        <v>1</v>
      </c>
      <c r="M1054" t="b">
        <v>1</v>
      </c>
      <c r="N1054" t="str">
        <v>Gemeinde Gerach</v>
      </c>
      <c r="P1054">
        <v>91289</v>
      </c>
      <c r="Q1054" t="s">
        <v>9496</v>
      </c>
    </row>
    <row r="1055" spans="1:17" x14ac:dyDescent="0.25">
      <c r="A1055" t="s">
        <v>4573</v>
      </c>
      <c r="B1055" t="s">
        <v>4443</v>
      </c>
      <c r="C1055" t="s">
        <v>4464</v>
      </c>
      <c r="D1055" t="s">
        <v>4573</v>
      </c>
      <c r="E1055" t="s">
        <v>4565</v>
      </c>
      <c r="F1055" t="s">
        <v>4566</v>
      </c>
      <c r="G1055" s="47">
        <v>96148</v>
      </c>
      <c r="H1055" t="s">
        <v>4567</v>
      </c>
      <c r="I1055" t="s">
        <v>4574</v>
      </c>
      <c r="J1055" t="s">
        <v>4575</v>
      </c>
      <c r="L1055">
        <v>1</v>
      </c>
      <c r="M1055" t="b">
        <v>1</v>
      </c>
      <c r="N1055" t="str">
        <v>Gemeinde Lauter</v>
      </c>
      <c r="P1055">
        <v>95517</v>
      </c>
      <c r="Q1055" t="s">
        <v>9497</v>
      </c>
    </row>
    <row r="1056" spans="1:17" x14ac:dyDescent="0.25">
      <c r="A1056" t="s">
        <v>4576</v>
      </c>
      <c r="B1056" t="s">
        <v>4443</v>
      </c>
      <c r="C1056" t="s">
        <v>4464</v>
      </c>
      <c r="D1056" t="s">
        <v>4576</v>
      </c>
      <c r="E1056" t="s">
        <v>4565</v>
      </c>
      <c r="F1056" t="s">
        <v>4566</v>
      </c>
      <c r="G1056" s="47">
        <v>96148</v>
      </c>
      <c r="H1056" t="s">
        <v>4567</v>
      </c>
      <c r="I1056" t="s">
        <v>4577</v>
      </c>
      <c r="J1056" t="s">
        <v>4578</v>
      </c>
      <c r="L1056">
        <v>1</v>
      </c>
      <c r="M1056" t="b">
        <v>1</v>
      </c>
      <c r="N1056" t="str">
        <v>Gemeinde Reckendorf</v>
      </c>
      <c r="P1056">
        <v>95469</v>
      </c>
      <c r="Q1056" t="s">
        <v>4676</v>
      </c>
    </row>
    <row r="1057" spans="1:17" x14ac:dyDescent="0.25">
      <c r="A1057" t="s">
        <v>4579</v>
      </c>
      <c r="B1057" t="s">
        <v>4443</v>
      </c>
      <c r="C1057" t="s">
        <v>4464</v>
      </c>
      <c r="D1057" t="s">
        <v>4579</v>
      </c>
      <c r="E1057" t="s">
        <v>4580</v>
      </c>
      <c r="F1057" t="s">
        <v>4581</v>
      </c>
      <c r="G1057" s="47">
        <v>96187</v>
      </c>
      <c r="H1057" t="s">
        <v>4582</v>
      </c>
      <c r="I1057" t="s">
        <v>4583</v>
      </c>
      <c r="J1057" t="s">
        <v>4584</v>
      </c>
      <c r="L1057">
        <v>1</v>
      </c>
      <c r="M1057" t="b">
        <v>1</v>
      </c>
      <c r="N1057" t="str">
        <v>Gemeinde Königsfeld</v>
      </c>
      <c r="P1057">
        <v>91344</v>
      </c>
      <c r="Q1057" t="s">
        <v>9498</v>
      </c>
    </row>
    <row r="1058" spans="1:17" x14ac:dyDescent="0.25">
      <c r="A1058" t="s">
        <v>4585</v>
      </c>
      <c r="B1058" t="s">
        <v>4443</v>
      </c>
      <c r="C1058" t="s">
        <v>4464</v>
      </c>
      <c r="D1058" t="s">
        <v>4585</v>
      </c>
      <c r="E1058" t="s">
        <v>4580</v>
      </c>
      <c r="F1058" t="s">
        <v>4581</v>
      </c>
      <c r="G1058" s="47">
        <v>96187</v>
      </c>
      <c r="H1058" t="s">
        <v>4582</v>
      </c>
      <c r="I1058" t="s">
        <v>4586</v>
      </c>
      <c r="J1058" t="s">
        <v>4587</v>
      </c>
      <c r="L1058">
        <v>1</v>
      </c>
      <c r="M1058" t="b">
        <v>1</v>
      </c>
      <c r="N1058" t="str">
        <v>Gemeinde Stadelhofen</v>
      </c>
      <c r="P1058">
        <v>95485</v>
      </c>
      <c r="Q1058" t="s">
        <v>4685</v>
      </c>
    </row>
    <row r="1059" spans="1:17" x14ac:dyDescent="0.25">
      <c r="A1059" t="s">
        <v>4588</v>
      </c>
      <c r="B1059" t="s">
        <v>4443</v>
      </c>
      <c r="C1059" t="s">
        <v>4464</v>
      </c>
      <c r="D1059" t="s">
        <v>4588</v>
      </c>
      <c r="E1059" t="s">
        <v>4580</v>
      </c>
      <c r="F1059" t="s">
        <v>4581</v>
      </c>
      <c r="G1059" s="47">
        <v>96187</v>
      </c>
      <c r="H1059" t="s">
        <v>4582</v>
      </c>
      <c r="I1059" t="s">
        <v>4589</v>
      </c>
      <c r="J1059" t="s">
        <v>4590</v>
      </c>
      <c r="L1059">
        <v>1</v>
      </c>
      <c r="M1059" t="b">
        <v>1</v>
      </c>
      <c r="N1059" t="str">
        <v>Gemeinde Wattendorf</v>
      </c>
      <c r="P1059">
        <v>95466</v>
      </c>
      <c r="Q1059" t="s">
        <v>9499</v>
      </c>
    </row>
    <row r="1060" spans="1:17" x14ac:dyDescent="0.25">
      <c r="A1060" t="s">
        <v>4591</v>
      </c>
      <c r="B1060" t="s">
        <v>4443</v>
      </c>
      <c r="C1060" t="s">
        <v>4464</v>
      </c>
      <c r="D1060" t="s">
        <v>4591</v>
      </c>
      <c r="E1060" t="s">
        <v>4592</v>
      </c>
      <c r="F1060" t="s">
        <v>186</v>
      </c>
      <c r="G1060" s="47">
        <v>96157</v>
      </c>
      <c r="H1060" t="s">
        <v>4593</v>
      </c>
      <c r="I1060" t="s">
        <v>4594</v>
      </c>
      <c r="J1060" t="s">
        <v>4595</v>
      </c>
      <c r="L1060">
        <v>1</v>
      </c>
      <c r="M1060" t="b">
        <v>1</v>
      </c>
      <c r="N1060" t="str">
        <v>Gemeinde Burgwindheim, M</v>
      </c>
      <c r="P1060">
        <v>91320</v>
      </c>
      <c r="Q1060" t="s">
        <v>9500</v>
      </c>
    </row>
    <row r="1061" spans="1:17" x14ac:dyDescent="0.25">
      <c r="A1061" t="s">
        <v>4596</v>
      </c>
      <c r="B1061" t="s">
        <v>4443</v>
      </c>
      <c r="C1061" t="s">
        <v>4464</v>
      </c>
      <c r="D1061" t="s">
        <v>4596</v>
      </c>
      <c r="E1061" t="s">
        <v>4592</v>
      </c>
      <c r="F1061" t="s">
        <v>186</v>
      </c>
      <c r="G1061" s="47">
        <v>96157</v>
      </c>
      <c r="H1061" t="s">
        <v>4593</v>
      </c>
      <c r="I1061" t="s">
        <v>4597</v>
      </c>
      <c r="J1061" t="s">
        <v>4598</v>
      </c>
      <c r="L1061">
        <v>1</v>
      </c>
      <c r="M1061" t="b">
        <v>1</v>
      </c>
      <c r="N1061" t="str">
        <v>Gemeinde Ebrach, M</v>
      </c>
      <c r="P1061">
        <v>91349</v>
      </c>
      <c r="Q1061" t="s">
        <v>9501</v>
      </c>
    </row>
    <row r="1062" spans="1:17" x14ac:dyDescent="0.25">
      <c r="A1062" t="s">
        <v>4599</v>
      </c>
      <c r="B1062" t="s">
        <v>4443</v>
      </c>
      <c r="C1062" t="s">
        <v>4464</v>
      </c>
      <c r="D1062" t="s">
        <v>4599</v>
      </c>
      <c r="E1062" t="s">
        <v>4599</v>
      </c>
      <c r="F1062" t="s">
        <v>4600</v>
      </c>
      <c r="G1062" s="47">
        <v>96156</v>
      </c>
      <c r="H1062" t="s">
        <v>4593</v>
      </c>
      <c r="I1062" t="s">
        <v>4597</v>
      </c>
      <c r="J1062" t="s">
        <v>4598</v>
      </c>
      <c r="L1062">
        <v>1</v>
      </c>
      <c r="M1062" t="b">
        <v>1</v>
      </c>
      <c r="N1062" t="str">
        <v>Markt Ebrach</v>
      </c>
      <c r="P1062">
        <v>91327</v>
      </c>
      <c r="Q1062" t="s">
        <v>9502</v>
      </c>
    </row>
    <row r="1063" spans="1:17" x14ac:dyDescent="0.25">
      <c r="A1063" t="s">
        <v>4601</v>
      </c>
      <c r="B1063" t="s">
        <v>4443</v>
      </c>
      <c r="C1063" t="s">
        <v>4464</v>
      </c>
      <c r="D1063" t="s">
        <v>4601</v>
      </c>
      <c r="E1063" t="s">
        <v>4602</v>
      </c>
      <c r="F1063" t="s">
        <v>4603</v>
      </c>
      <c r="G1063" s="47">
        <v>96138</v>
      </c>
      <c r="H1063" t="s">
        <v>4604</v>
      </c>
      <c r="I1063" t="s">
        <v>4605</v>
      </c>
      <c r="J1063" t="s">
        <v>4606</v>
      </c>
      <c r="L1063">
        <v>1</v>
      </c>
      <c r="M1063" t="b">
        <v>1</v>
      </c>
      <c r="N1063" t="str">
        <v>Gemeinde Burgebrach, M</v>
      </c>
      <c r="P1063">
        <v>91322</v>
      </c>
      <c r="Q1063" t="s">
        <v>9503</v>
      </c>
    </row>
    <row r="1064" spans="1:17" x14ac:dyDescent="0.25">
      <c r="A1064" t="s">
        <v>4607</v>
      </c>
      <c r="B1064" t="s">
        <v>4443</v>
      </c>
      <c r="C1064" t="s">
        <v>4464</v>
      </c>
      <c r="D1064" t="s">
        <v>4607</v>
      </c>
      <c r="E1064" t="s">
        <v>4602</v>
      </c>
      <c r="F1064" t="s">
        <v>4603</v>
      </c>
      <c r="G1064" s="47">
        <v>96138</v>
      </c>
      <c r="H1064" t="s">
        <v>4604</v>
      </c>
      <c r="I1064" t="s">
        <v>4608</v>
      </c>
      <c r="J1064" t="s">
        <v>4609</v>
      </c>
      <c r="L1064">
        <v>1</v>
      </c>
      <c r="M1064" t="b">
        <v>1</v>
      </c>
      <c r="N1064" t="str">
        <v>Gemeinde Schönbrunn i.Steigerwald</v>
      </c>
      <c r="P1064">
        <v>91355</v>
      </c>
      <c r="Q1064" t="s">
        <v>9504</v>
      </c>
    </row>
    <row r="1065" spans="1:17" x14ac:dyDescent="0.25">
      <c r="A1065" t="s">
        <v>4610</v>
      </c>
      <c r="B1065" t="s">
        <v>4443</v>
      </c>
      <c r="C1065" t="s">
        <v>4464</v>
      </c>
      <c r="D1065" t="s">
        <v>4610</v>
      </c>
      <c r="E1065" t="s">
        <v>4612</v>
      </c>
      <c r="F1065" t="s">
        <v>4613</v>
      </c>
      <c r="G1065" s="47">
        <v>96170</v>
      </c>
      <c r="H1065" t="s">
        <v>4611</v>
      </c>
      <c r="I1065" t="s">
        <v>4614</v>
      </c>
      <c r="J1065" t="s">
        <v>4615</v>
      </c>
      <c r="L1065">
        <v>1</v>
      </c>
      <c r="M1065" t="b">
        <v>1</v>
      </c>
      <c r="N1065" t="str">
        <v>Gemeinde Lisberg</v>
      </c>
      <c r="P1065">
        <v>91286</v>
      </c>
      <c r="Q1065" t="s">
        <v>4883</v>
      </c>
    </row>
    <row r="1066" spans="1:17" x14ac:dyDescent="0.25">
      <c r="A1066" t="s">
        <v>4616</v>
      </c>
      <c r="B1066" t="s">
        <v>4443</v>
      </c>
      <c r="C1066" t="s">
        <v>4464</v>
      </c>
      <c r="D1066" t="s">
        <v>4616</v>
      </c>
      <c r="E1066" t="s">
        <v>4612</v>
      </c>
      <c r="F1066" t="s">
        <v>4613</v>
      </c>
      <c r="G1066" s="47">
        <v>96170</v>
      </c>
      <c r="H1066" t="s">
        <v>4611</v>
      </c>
      <c r="I1066" t="s">
        <v>4617</v>
      </c>
      <c r="J1066" t="s">
        <v>4618</v>
      </c>
      <c r="L1066">
        <v>1</v>
      </c>
      <c r="M1066" t="b">
        <v>1</v>
      </c>
      <c r="N1066" t="str">
        <v>Gemeinde Priesendorf</v>
      </c>
      <c r="P1066">
        <v>91362</v>
      </c>
      <c r="Q1066" t="s">
        <v>9505</v>
      </c>
    </row>
    <row r="1067" spans="1:17" x14ac:dyDescent="0.25">
      <c r="A1067" t="s">
        <v>4620</v>
      </c>
      <c r="B1067" t="s">
        <v>4443</v>
      </c>
      <c r="C1067" t="s">
        <v>4619</v>
      </c>
      <c r="D1067" t="s">
        <v>4620</v>
      </c>
      <c r="E1067" t="s">
        <v>4620</v>
      </c>
      <c r="F1067" t="s">
        <v>4622</v>
      </c>
      <c r="G1067" s="47">
        <v>95491</v>
      </c>
      <c r="H1067" t="s">
        <v>4621</v>
      </c>
      <c r="I1067" t="s">
        <v>4623</v>
      </c>
      <c r="J1067" t="s">
        <v>4624</v>
      </c>
      <c r="L1067">
        <v>1</v>
      </c>
      <c r="M1067" t="b">
        <v>1</v>
      </c>
      <c r="N1067" t="str">
        <v>Gemeinde Ahorntal</v>
      </c>
      <c r="P1067">
        <v>91364</v>
      </c>
      <c r="Q1067" t="s">
        <v>9506</v>
      </c>
    </row>
    <row r="1068" spans="1:17" x14ac:dyDescent="0.25">
      <c r="A1068" t="s">
        <v>4625</v>
      </c>
      <c r="B1068" t="s">
        <v>4443</v>
      </c>
      <c r="C1068" t="s">
        <v>4619</v>
      </c>
      <c r="D1068" t="s">
        <v>4625</v>
      </c>
      <c r="E1068" t="s">
        <v>4625</v>
      </c>
      <c r="F1068" t="s">
        <v>4626</v>
      </c>
      <c r="G1068" s="47">
        <v>95460</v>
      </c>
      <c r="H1068" t="s">
        <v>4627</v>
      </c>
      <c r="I1068" t="s">
        <v>4628</v>
      </c>
      <c r="J1068" t="s">
        <v>4629</v>
      </c>
      <c r="L1068">
        <v>1</v>
      </c>
      <c r="M1068" t="b">
        <v>1</v>
      </c>
      <c r="N1068" t="str">
        <v>Stadt Bad Berneck i.Fichtelgebirge</v>
      </c>
      <c r="P1068">
        <v>91367</v>
      </c>
      <c r="Q1068" t="s">
        <v>9507</v>
      </c>
    </row>
    <row r="1069" spans="1:17" x14ac:dyDescent="0.25">
      <c r="A1069" t="s">
        <v>4630</v>
      </c>
      <c r="B1069" t="s">
        <v>4443</v>
      </c>
      <c r="C1069" t="s">
        <v>4619</v>
      </c>
      <c r="D1069" t="s">
        <v>4630</v>
      </c>
      <c r="E1069" t="s">
        <v>4630</v>
      </c>
      <c r="F1069" t="s">
        <v>180</v>
      </c>
      <c r="G1069" s="47">
        <v>95463</v>
      </c>
      <c r="H1069" t="s">
        <v>4631</v>
      </c>
      <c r="I1069" t="s">
        <v>4632</v>
      </c>
      <c r="J1069" t="s">
        <v>4633</v>
      </c>
      <c r="L1069">
        <v>1</v>
      </c>
      <c r="M1069" t="b">
        <v>1</v>
      </c>
      <c r="N1069" t="str">
        <v>Gemeinde Bindlach</v>
      </c>
      <c r="P1069">
        <v>91346</v>
      </c>
      <c r="Q1069" t="s">
        <v>9508</v>
      </c>
    </row>
    <row r="1070" spans="1:17" x14ac:dyDescent="0.25">
      <c r="A1070" t="s">
        <v>4634</v>
      </c>
      <c r="B1070" t="s">
        <v>4443</v>
      </c>
      <c r="C1070" t="s">
        <v>4619</v>
      </c>
      <c r="D1070" t="s">
        <v>4634</v>
      </c>
      <c r="E1070" t="s">
        <v>4634</v>
      </c>
      <c r="F1070" t="s">
        <v>4636</v>
      </c>
      <c r="G1070" s="47">
        <v>95493</v>
      </c>
      <c r="H1070" t="s">
        <v>4635</v>
      </c>
      <c r="I1070" t="s">
        <v>4637</v>
      </c>
      <c r="J1070" t="s">
        <v>4638</v>
      </c>
      <c r="L1070">
        <v>1</v>
      </c>
      <c r="M1070" t="b">
        <v>1</v>
      </c>
      <c r="N1070" t="str">
        <v>Gemeinde Bischofsgrün</v>
      </c>
      <c r="P1070">
        <v>96450</v>
      </c>
      <c r="Q1070" t="s">
        <v>4455</v>
      </c>
    </row>
    <row r="1071" spans="1:17" x14ac:dyDescent="0.25">
      <c r="A1071" t="s">
        <v>4639</v>
      </c>
      <c r="B1071" t="s">
        <v>4443</v>
      </c>
      <c r="C1071" t="s">
        <v>4619</v>
      </c>
      <c r="D1071" t="s">
        <v>4639</v>
      </c>
      <c r="E1071" t="s">
        <v>4639</v>
      </c>
      <c r="F1071" t="s">
        <v>2771</v>
      </c>
      <c r="G1071" s="47">
        <v>95486</v>
      </c>
      <c r="H1071" t="s">
        <v>4640</v>
      </c>
      <c r="I1071" t="s">
        <v>4641</v>
      </c>
      <c r="J1071" t="s">
        <v>4642</v>
      </c>
      <c r="L1071">
        <v>1</v>
      </c>
      <c r="M1071" t="b">
        <v>1</v>
      </c>
      <c r="N1071" t="str">
        <v>Gemeinde Eckersdorf</v>
      </c>
      <c r="P1071">
        <v>96482</v>
      </c>
      <c r="Q1071" t="s">
        <v>4762</v>
      </c>
    </row>
    <row r="1072" spans="1:17" x14ac:dyDescent="0.25">
      <c r="A1072" t="s">
        <v>4643</v>
      </c>
      <c r="B1072" t="s">
        <v>4443</v>
      </c>
      <c r="C1072" t="s">
        <v>4619</v>
      </c>
      <c r="D1072" t="s">
        <v>4643</v>
      </c>
      <c r="E1072" t="s">
        <v>4643</v>
      </c>
      <c r="F1072" t="s">
        <v>4645</v>
      </c>
      <c r="G1072" s="47">
        <v>95686</v>
      </c>
      <c r="H1072" t="s">
        <v>4644</v>
      </c>
      <c r="I1072" t="s">
        <v>4646</v>
      </c>
      <c r="J1072" t="s">
        <v>4647</v>
      </c>
      <c r="L1072">
        <v>1</v>
      </c>
      <c r="M1072" t="b">
        <v>1</v>
      </c>
      <c r="N1072" t="str">
        <v>Gemeinde Fichtelberg</v>
      </c>
      <c r="P1072">
        <v>96487</v>
      </c>
      <c r="Q1072" t="s">
        <v>4766</v>
      </c>
    </row>
    <row r="1073" spans="1:17" x14ac:dyDescent="0.25">
      <c r="A1073" t="s">
        <v>4648</v>
      </c>
      <c r="B1073" t="s">
        <v>4443</v>
      </c>
      <c r="C1073" t="s">
        <v>4619</v>
      </c>
      <c r="D1073" t="s">
        <v>4648</v>
      </c>
      <c r="E1073" t="s">
        <v>4648</v>
      </c>
      <c r="F1073" t="s">
        <v>4649</v>
      </c>
      <c r="G1073" s="47">
        <v>95480</v>
      </c>
      <c r="H1073" t="s">
        <v>4650</v>
      </c>
      <c r="I1073" t="s">
        <v>4651</v>
      </c>
      <c r="J1073" t="s">
        <v>4652</v>
      </c>
      <c r="L1073">
        <v>1</v>
      </c>
      <c r="M1073" t="b">
        <v>1</v>
      </c>
      <c r="N1073" t="str">
        <v>Stadt Gefrees</v>
      </c>
      <c r="P1073">
        <v>96237</v>
      </c>
      <c r="Q1073" t="s">
        <v>4771</v>
      </c>
    </row>
    <row r="1074" spans="1:17" x14ac:dyDescent="0.25">
      <c r="A1074" t="s">
        <v>4653</v>
      </c>
      <c r="B1074" t="s">
        <v>4443</v>
      </c>
      <c r="C1074" t="s">
        <v>4619</v>
      </c>
      <c r="D1074" t="s">
        <v>4653</v>
      </c>
      <c r="E1074" t="s">
        <v>4653</v>
      </c>
      <c r="F1074" t="s">
        <v>564</v>
      </c>
      <c r="G1074" s="47">
        <v>95497</v>
      </c>
      <c r="H1074" t="s">
        <v>4654</v>
      </c>
      <c r="I1074" t="s">
        <v>4655</v>
      </c>
      <c r="J1074" t="s">
        <v>4656</v>
      </c>
      <c r="L1074">
        <v>1</v>
      </c>
      <c r="M1074" t="b">
        <v>1</v>
      </c>
      <c r="N1074" t="str">
        <v>Stadt Goldkronach</v>
      </c>
      <c r="P1074">
        <v>96269</v>
      </c>
      <c r="Q1074" t="s">
        <v>4775</v>
      </c>
    </row>
    <row r="1075" spans="1:17" x14ac:dyDescent="0.25">
      <c r="A1075" t="s">
        <v>4657</v>
      </c>
      <c r="B1075" t="s">
        <v>4443</v>
      </c>
      <c r="C1075" t="s">
        <v>4619</v>
      </c>
      <c r="D1075" t="s">
        <v>4657</v>
      </c>
      <c r="E1075" t="s">
        <v>4657</v>
      </c>
      <c r="F1075" t="s">
        <v>4659</v>
      </c>
      <c r="G1075" s="47">
        <v>95500</v>
      </c>
      <c r="H1075" t="s">
        <v>4658</v>
      </c>
      <c r="I1075" t="s">
        <v>4660</v>
      </c>
      <c r="J1075" t="s">
        <v>4661</v>
      </c>
      <c r="L1075">
        <v>1</v>
      </c>
      <c r="M1075" t="b">
        <v>1</v>
      </c>
      <c r="N1075" t="str">
        <v>Gemeinde Heinersreuth</v>
      </c>
      <c r="P1075">
        <v>96271</v>
      </c>
      <c r="Q1075" t="s">
        <v>4829</v>
      </c>
    </row>
    <row r="1076" spans="1:17" x14ac:dyDescent="0.25">
      <c r="A1076" t="s">
        <v>4662</v>
      </c>
      <c r="B1076" t="s">
        <v>4443</v>
      </c>
      <c r="C1076" t="s">
        <v>4619</v>
      </c>
      <c r="D1076" t="s">
        <v>4662</v>
      </c>
      <c r="E1076" t="s">
        <v>4662</v>
      </c>
      <c r="F1076" t="s">
        <v>180</v>
      </c>
      <c r="G1076" s="47">
        <v>95694</v>
      </c>
      <c r="H1076" t="s">
        <v>4663</v>
      </c>
      <c r="I1076" t="s">
        <v>4664</v>
      </c>
      <c r="J1076" t="s">
        <v>4665</v>
      </c>
      <c r="L1076">
        <v>1</v>
      </c>
      <c r="M1076" t="b">
        <v>1</v>
      </c>
      <c r="N1076" t="str">
        <v>Gemeinde Mehlmeisel</v>
      </c>
      <c r="P1076">
        <v>96274</v>
      </c>
      <c r="Q1076" t="s">
        <v>4780</v>
      </c>
    </row>
    <row r="1077" spans="1:17" x14ac:dyDescent="0.25">
      <c r="A1077" t="s">
        <v>4666</v>
      </c>
      <c r="B1077" t="s">
        <v>4443</v>
      </c>
      <c r="C1077" t="s">
        <v>4619</v>
      </c>
      <c r="D1077" t="s">
        <v>4666</v>
      </c>
      <c r="E1077" t="s">
        <v>4666</v>
      </c>
      <c r="F1077" t="s">
        <v>470</v>
      </c>
      <c r="G1077" s="47">
        <v>91252</v>
      </c>
      <c r="H1077" t="s">
        <v>4667</v>
      </c>
      <c r="I1077" t="s">
        <v>4668</v>
      </c>
      <c r="J1077" t="s">
        <v>4669</v>
      </c>
      <c r="L1077">
        <v>1</v>
      </c>
      <c r="M1077" t="b">
        <v>1</v>
      </c>
      <c r="N1077" t="str">
        <v>Stadt Pegnitz</v>
      </c>
      <c r="P1077">
        <v>96486</v>
      </c>
      <c r="Q1077" t="s">
        <v>4784</v>
      </c>
    </row>
    <row r="1078" spans="1:17" x14ac:dyDescent="0.25">
      <c r="A1078" t="s">
        <v>4670</v>
      </c>
      <c r="B1078" t="s">
        <v>4443</v>
      </c>
      <c r="C1078" t="s">
        <v>4619</v>
      </c>
      <c r="D1078" t="s">
        <v>4670</v>
      </c>
      <c r="E1078" t="s">
        <v>4670</v>
      </c>
      <c r="F1078" t="s">
        <v>4671</v>
      </c>
      <c r="G1078" s="47">
        <v>91278</v>
      </c>
      <c r="H1078" t="s">
        <v>4672</v>
      </c>
      <c r="I1078" t="s">
        <v>4673</v>
      </c>
      <c r="J1078" t="s">
        <v>4674</v>
      </c>
      <c r="L1078">
        <v>1</v>
      </c>
      <c r="M1078" t="b">
        <v>1</v>
      </c>
      <c r="N1078" t="str">
        <v>Stadt Pottenstein</v>
      </c>
      <c r="P1078">
        <v>96484</v>
      </c>
      <c r="Q1078" t="s">
        <v>4788</v>
      </c>
    </row>
    <row r="1079" spans="1:17" x14ac:dyDescent="0.25">
      <c r="A1079" t="s">
        <v>4675</v>
      </c>
      <c r="B1079" t="s">
        <v>4443</v>
      </c>
      <c r="C1079" t="s">
        <v>4619</v>
      </c>
      <c r="D1079" t="s">
        <v>4675</v>
      </c>
      <c r="E1079" t="s">
        <v>4675</v>
      </c>
      <c r="F1079" t="s">
        <v>4677</v>
      </c>
      <c r="G1079" s="47">
        <v>95467</v>
      </c>
      <c r="H1079" t="s">
        <v>4676</v>
      </c>
      <c r="I1079" t="s">
        <v>4678</v>
      </c>
      <c r="J1079" t="s">
        <v>4679</v>
      </c>
      <c r="L1079">
        <v>1</v>
      </c>
      <c r="M1079" t="b">
        <v>1</v>
      </c>
      <c r="N1079" t="str">
        <v>Gemeinde Speichersdorf</v>
      </c>
      <c r="P1079">
        <v>96465</v>
      </c>
      <c r="Q1079" t="s">
        <v>9509</v>
      </c>
    </row>
    <row r="1080" spans="1:17" x14ac:dyDescent="0.25">
      <c r="A1080" t="s">
        <v>4680</v>
      </c>
      <c r="B1080" t="s">
        <v>4443</v>
      </c>
      <c r="C1080" t="s">
        <v>4619</v>
      </c>
      <c r="D1080" t="s">
        <v>4680</v>
      </c>
      <c r="E1080" t="s">
        <v>4680</v>
      </c>
      <c r="F1080" t="s">
        <v>127</v>
      </c>
      <c r="G1080" s="47">
        <v>91344</v>
      </c>
      <c r="H1080" t="s">
        <v>4681</v>
      </c>
      <c r="I1080" t="s">
        <v>4682</v>
      </c>
      <c r="J1080" t="s">
        <v>4683</v>
      </c>
      <c r="L1080">
        <v>1</v>
      </c>
      <c r="M1080" t="b">
        <v>1</v>
      </c>
      <c r="N1080" t="str">
        <v>Stadt Waischenfeld</v>
      </c>
      <c r="P1080">
        <v>96489</v>
      </c>
      <c r="Q1080" t="s">
        <v>9510</v>
      </c>
    </row>
    <row r="1081" spans="1:17" x14ac:dyDescent="0.25">
      <c r="A1081" t="s">
        <v>4684</v>
      </c>
      <c r="B1081" t="s">
        <v>4443</v>
      </c>
      <c r="C1081" t="s">
        <v>4619</v>
      </c>
      <c r="D1081" t="s">
        <v>4684</v>
      </c>
      <c r="E1081" t="s">
        <v>4684</v>
      </c>
      <c r="F1081" t="s">
        <v>4686</v>
      </c>
      <c r="G1081" s="47">
        <v>95485</v>
      </c>
      <c r="H1081" t="s">
        <v>4685</v>
      </c>
      <c r="I1081" t="s">
        <v>4687</v>
      </c>
      <c r="J1081" t="s">
        <v>4688</v>
      </c>
      <c r="L1081">
        <v>1</v>
      </c>
      <c r="M1081" t="b">
        <v>1</v>
      </c>
      <c r="N1081" t="str">
        <v>Gemeinde Warmensteinach</v>
      </c>
      <c r="P1081">
        <v>96476</v>
      </c>
      <c r="Q1081" t="s">
        <v>9511</v>
      </c>
    </row>
    <row r="1082" spans="1:17" x14ac:dyDescent="0.25">
      <c r="A1082" t="s">
        <v>4689</v>
      </c>
      <c r="B1082" t="s">
        <v>4443</v>
      </c>
      <c r="C1082" t="s">
        <v>4619</v>
      </c>
      <c r="D1082" t="s">
        <v>4689</v>
      </c>
      <c r="E1082" t="s">
        <v>4690</v>
      </c>
      <c r="F1082" t="s">
        <v>4691</v>
      </c>
      <c r="G1082" s="47">
        <v>96142</v>
      </c>
      <c r="H1082" t="s">
        <v>4692</v>
      </c>
      <c r="I1082" t="s">
        <v>4693</v>
      </c>
      <c r="J1082" t="s">
        <v>4694</v>
      </c>
      <c r="L1082">
        <v>1</v>
      </c>
      <c r="M1082" t="b">
        <v>1</v>
      </c>
      <c r="N1082" t="str">
        <v>Gemeinde Aufseß</v>
      </c>
      <c r="P1082">
        <v>96472</v>
      </c>
      <c r="Q1082" t="s">
        <v>9512</v>
      </c>
    </row>
    <row r="1083" spans="1:17" x14ac:dyDescent="0.25">
      <c r="A1083" t="s">
        <v>4695</v>
      </c>
      <c r="B1083" t="s">
        <v>4443</v>
      </c>
      <c r="C1083" t="s">
        <v>4619</v>
      </c>
      <c r="D1083" t="s">
        <v>4695</v>
      </c>
      <c r="E1083" t="s">
        <v>4690</v>
      </c>
      <c r="F1083" t="s">
        <v>4691</v>
      </c>
      <c r="G1083" s="47">
        <v>96142</v>
      </c>
      <c r="H1083" t="s">
        <v>4692</v>
      </c>
      <c r="I1083" t="s">
        <v>4696</v>
      </c>
      <c r="J1083" t="s">
        <v>4697</v>
      </c>
      <c r="L1083">
        <v>1</v>
      </c>
      <c r="M1083" t="b">
        <v>1</v>
      </c>
      <c r="N1083" t="str">
        <v>Gemeinde Hollfeld, St</v>
      </c>
      <c r="P1083">
        <v>96145</v>
      </c>
      <c r="Q1083" t="s">
        <v>9513</v>
      </c>
    </row>
    <row r="1084" spans="1:17" x14ac:dyDescent="0.25">
      <c r="A1084" t="s">
        <v>4698</v>
      </c>
      <c r="B1084" t="s">
        <v>4443</v>
      </c>
      <c r="C1084" t="s">
        <v>4619</v>
      </c>
      <c r="D1084" t="s">
        <v>4698</v>
      </c>
      <c r="E1084" t="s">
        <v>4690</v>
      </c>
      <c r="F1084" t="s">
        <v>4691</v>
      </c>
      <c r="G1084" s="47">
        <v>96142</v>
      </c>
      <c r="H1084" t="s">
        <v>4692</v>
      </c>
      <c r="I1084" t="s">
        <v>4699</v>
      </c>
      <c r="J1084" t="s">
        <v>4700</v>
      </c>
      <c r="L1084">
        <v>1</v>
      </c>
      <c r="M1084" t="b">
        <v>1</v>
      </c>
      <c r="N1084" t="str">
        <v>Gemeinde Plankenfels</v>
      </c>
      <c r="P1084">
        <v>96242</v>
      </c>
      <c r="Q1084" t="s">
        <v>4811</v>
      </c>
    </row>
    <row r="1085" spans="1:17" x14ac:dyDescent="0.25">
      <c r="A1085" t="s">
        <v>4701</v>
      </c>
      <c r="B1085" t="s">
        <v>4443</v>
      </c>
      <c r="C1085" t="s">
        <v>4619</v>
      </c>
      <c r="D1085" t="s">
        <v>4701</v>
      </c>
      <c r="E1085" t="s">
        <v>4702</v>
      </c>
      <c r="F1085" t="s">
        <v>4703</v>
      </c>
      <c r="G1085" s="47">
        <v>95490</v>
      </c>
      <c r="H1085" t="s">
        <v>4704</v>
      </c>
      <c r="I1085" t="s">
        <v>4705</v>
      </c>
      <c r="J1085" t="s">
        <v>4706</v>
      </c>
      <c r="L1085">
        <v>1</v>
      </c>
      <c r="M1085" t="b">
        <v>1</v>
      </c>
      <c r="N1085" t="str">
        <v>Gemeinde Glashütten</v>
      </c>
      <c r="P1085">
        <v>96253</v>
      </c>
      <c r="Q1085" t="s">
        <v>4816</v>
      </c>
    </row>
    <row r="1086" spans="1:17" x14ac:dyDescent="0.25">
      <c r="A1086" t="s">
        <v>4707</v>
      </c>
      <c r="B1086" t="s">
        <v>4443</v>
      </c>
      <c r="C1086" t="s">
        <v>4619</v>
      </c>
      <c r="D1086" t="s">
        <v>4707</v>
      </c>
      <c r="E1086" t="s">
        <v>4702</v>
      </c>
      <c r="F1086" t="s">
        <v>4703</v>
      </c>
      <c r="G1086" s="47">
        <v>95490</v>
      </c>
      <c r="H1086" t="s">
        <v>4704</v>
      </c>
      <c r="I1086" t="s">
        <v>4708</v>
      </c>
      <c r="J1086" t="s">
        <v>4709</v>
      </c>
      <c r="L1086">
        <v>1</v>
      </c>
      <c r="M1086" t="b">
        <v>1</v>
      </c>
      <c r="N1086" t="str">
        <v>Gemeinde Mistelgau</v>
      </c>
      <c r="P1086">
        <v>96279</v>
      </c>
      <c r="Q1086" t="s">
        <v>4820</v>
      </c>
    </row>
    <row r="1087" spans="1:17" x14ac:dyDescent="0.25">
      <c r="A1087" t="s">
        <v>4710</v>
      </c>
      <c r="B1087" t="s">
        <v>4443</v>
      </c>
      <c r="C1087" t="s">
        <v>4619</v>
      </c>
      <c r="D1087" t="s">
        <v>4710</v>
      </c>
      <c r="E1087" t="s">
        <v>4711</v>
      </c>
      <c r="F1087" t="s">
        <v>4712</v>
      </c>
      <c r="G1087" s="47">
        <v>95511</v>
      </c>
      <c r="H1087" t="s">
        <v>4713</v>
      </c>
      <c r="I1087" t="s">
        <v>4714</v>
      </c>
      <c r="J1087" t="s">
        <v>4715</v>
      </c>
      <c r="L1087">
        <v>1</v>
      </c>
      <c r="M1087" t="b">
        <v>1</v>
      </c>
      <c r="N1087" t="str">
        <v>Gemeinde Gesees</v>
      </c>
      <c r="P1087">
        <v>96479</v>
      </c>
      <c r="Q1087" t="s">
        <v>4824</v>
      </c>
    </row>
    <row r="1088" spans="1:17" x14ac:dyDescent="0.25">
      <c r="A1088" t="s">
        <v>4716</v>
      </c>
      <c r="B1088" t="s">
        <v>4443</v>
      </c>
      <c r="C1088" t="s">
        <v>4619</v>
      </c>
      <c r="D1088" t="s">
        <v>4716</v>
      </c>
      <c r="E1088" t="s">
        <v>4711</v>
      </c>
      <c r="F1088" t="s">
        <v>4712</v>
      </c>
      <c r="G1088" s="47">
        <v>95511</v>
      </c>
      <c r="H1088" t="s">
        <v>4713</v>
      </c>
      <c r="I1088" t="s">
        <v>4717</v>
      </c>
      <c r="J1088" t="s">
        <v>4718</v>
      </c>
      <c r="L1088">
        <v>1</v>
      </c>
      <c r="M1088" t="b">
        <v>1</v>
      </c>
      <c r="N1088" t="str">
        <v>Gemeinde Hummeltal</v>
      </c>
      <c r="P1088">
        <v>95179</v>
      </c>
      <c r="Q1088" t="s">
        <v>4974</v>
      </c>
    </row>
    <row r="1089" spans="1:17" x14ac:dyDescent="0.25">
      <c r="A1089" t="s">
        <v>4719</v>
      </c>
      <c r="B1089" t="s">
        <v>4443</v>
      </c>
      <c r="C1089" t="s">
        <v>4619</v>
      </c>
      <c r="D1089" t="s">
        <v>4719</v>
      </c>
      <c r="E1089" t="s">
        <v>4711</v>
      </c>
      <c r="F1089" t="s">
        <v>4712</v>
      </c>
      <c r="G1089" s="47">
        <v>95511</v>
      </c>
      <c r="H1089" t="s">
        <v>4713</v>
      </c>
      <c r="I1089" t="s">
        <v>4720</v>
      </c>
      <c r="J1089" t="s">
        <v>4721</v>
      </c>
      <c r="L1089">
        <v>1</v>
      </c>
      <c r="M1089" t="b">
        <v>1</v>
      </c>
      <c r="N1089" t="str">
        <v>Gemeinde Mistelbach</v>
      </c>
      <c r="P1089">
        <v>96317</v>
      </c>
      <c r="Q1089" t="s">
        <v>9514</v>
      </c>
    </row>
    <row r="1090" spans="1:17" x14ac:dyDescent="0.25">
      <c r="A1090" t="s">
        <v>4722</v>
      </c>
      <c r="B1090" t="s">
        <v>4443</v>
      </c>
      <c r="C1090" t="s">
        <v>4619</v>
      </c>
      <c r="D1090" t="s">
        <v>4722</v>
      </c>
      <c r="E1090" t="s">
        <v>4723</v>
      </c>
      <c r="F1090" t="s">
        <v>1533</v>
      </c>
      <c r="G1090" s="47">
        <v>95464</v>
      </c>
      <c r="H1090" t="s">
        <v>4724</v>
      </c>
      <c r="I1090" t="s">
        <v>4725</v>
      </c>
      <c r="J1090" t="s">
        <v>4726</v>
      </c>
      <c r="L1090">
        <v>1</v>
      </c>
      <c r="M1090" t="b">
        <v>1</v>
      </c>
      <c r="N1090" t="str">
        <v>Gemeinde Emtmannsberg</v>
      </c>
      <c r="P1090">
        <v>96328</v>
      </c>
      <c r="Q1090" t="s">
        <v>9515</v>
      </c>
    </row>
    <row r="1091" spans="1:17" x14ac:dyDescent="0.25">
      <c r="A1091" t="s">
        <v>4727</v>
      </c>
      <c r="B1091" t="s">
        <v>4443</v>
      </c>
      <c r="C1091" t="s">
        <v>4619</v>
      </c>
      <c r="D1091" t="s">
        <v>4727</v>
      </c>
      <c r="E1091" t="s">
        <v>4723</v>
      </c>
      <c r="F1091" t="s">
        <v>1533</v>
      </c>
      <c r="G1091" s="47">
        <v>95464</v>
      </c>
      <c r="H1091" t="s">
        <v>4724</v>
      </c>
      <c r="I1091" t="s">
        <v>4728</v>
      </c>
      <c r="J1091" t="s">
        <v>4729</v>
      </c>
      <c r="L1091">
        <v>1</v>
      </c>
      <c r="M1091" t="b">
        <v>1</v>
      </c>
      <c r="N1091" t="str">
        <v>Gemeinde Kirchenpingarten</v>
      </c>
      <c r="P1091">
        <v>96337</v>
      </c>
      <c r="Q1091" t="s">
        <v>9516</v>
      </c>
    </row>
    <row r="1092" spans="1:17" x14ac:dyDescent="0.25">
      <c r="A1092" t="s">
        <v>4730</v>
      </c>
      <c r="B1092" t="s">
        <v>4443</v>
      </c>
      <c r="C1092" t="s">
        <v>4619</v>
      </c>
      <c r="D1092" t="s">
        <v>4730</v>
      </c>
      <c r="E1092" t="s">
        <v>4723</v>
      </c>
      <c r="F1092" t="s">
        <v>1533</v>
      </c>
      <c r="G1092" s="47">
        <v>95464</v>
      </c>
      <c r="H1092" t="s">
        <v>4724</v>
      </c>
      <c r="I1092" t="s">
        <v>4731</v>
      </c>
      <c r="J1092" t="s">
        <v>4732</v>
      </c>
      <c r="L1092">
        <v>1</v>
      </c>
      <c r="M1092" t="b">
        <v>1</v>
      </c>
      <c r="N1092" t="str">
        <v>Gemeinde Seybothenreuth</v>
      </c>
      <c r="P1092">
        <v>96268</v>
      </c>
      <c r="Q1092" t="s">
        <v>9517</v>
      </c>
    </row>
    <row r="1093" spans="1:17" x14ac:dyDescent="0.25">
      <c r="A1093" t="s">
        <v>4733</v>
      </c>
      <c r="B1093" t="s">
        <v>4443</v>
      </c>
      <c r="C1093" t="s">
        <v>4619</v>
      </c>
      <c r="D1093" t="s">
        <v>4733</v>
      </c>
      <c r="E1093" t="s">
        <v>4723</v>
      </c>
      <c r="F1093" t="s">
        <v>1533</v>
      </c>
      <c r="G1093" s="47">
        <v>95464</v>
      </c>
      <c r="H1093" t="s">
        <v>4724</v>
      </c>
      <c r="I1093" t="s">
        <v>4734</v>
      </c>
      <c r="J1093" t="s">
        <v>4735</v>
      </c>
      <c r="L1093">
        <v>1</v>
      </c>
      <c r="M1093" t="b">
        <v>1</v>
      </c>
      <c r="N1093" t="str">
        <v>Gemeinde Weidenberg, M</v>
      </c>
      <c r="P1093">
        <v>96365</v>
      </c>
      <c r="Q1093" t="s">
        <v>9518</v>
      </c>
    </row>
    <row r="1094" spans="1:17" x14ac:dyDescent="0.25">
      <c r="A1094" t="s">
        <v>4736</v>
      </c>
      <c r="B1094" t="s">
        <v>4443</v>
      </c>
      <c r="C1094" t="s">
        <v>4619</v>
      </c>
      <c r="D1094" t="s">
        <v>4736</v>
      </c>
      <c r="E1094" t="s">
        <v>4737</v>
      </c>
      <c r="F1094" t="s">
        <v>4738</v>
      </c>
      <c r="G1094" s="47">
        <v>95473</v>
      </c>
      <c r="H1094" t="s">
        <v>4739</v>
      </c>
      <c r="I1094" t="s">
        <v>4740</v>
      </c>
      <c r="J1094" t="s">
        <v>4741</v>
      </c>
      <c r="L1094">
        <v>1</v>
      </c>
      <c r="M1094" t="b">
        <v>1</v>
      </c>
      <c r="N1094" t="str">
        <v>Gemeinde Creußen, St</v>
      </c>
      <c r="P1094">
        <v>96332</v>
      </c>
      <c r="Q1094" t="s">
        <v>9519</v>
      </c>
    </row>
    <row r="1095" spans="1:17" x14ac:dyDescent="0.25">
      <c r="A1095" t="s">
        <v>4742</v>
      </c>
      <c r="B1095" t="s">
        <v>4443</v>
      </c>
      <c r="C1095" t="s">
        <v>4619</v>
      </c>
      <c r="D1095" t="s">
        <v>4742</v>
      </c>
      <c r="E1095" t="s">
        <v>4737</v>
      </c>
      <c r="F1095" t="s">
        <v>4738</v>
      </c>
      <c r="G1095" s="47">
        <v>95473</v>
      </c>
      <c r="H1095" t="s">
        <v>4739</v>
      </c>
      <c r="I1095" t="s">
        <v>4743</v>
      </c>
      <c r="J1095" t="s">
        <v>4744</v>
      </c>
      <c r="L1095">
        <v>1</v>
      </c>
      <c r="M1095" t="b">
        <v>1</v>
      </c>
      <c r="N1095" t="str">
        <v>Gemeinde Haag</v>
      </c>
      <c r="P1095">
        <v>96358</v>
      </c>
      <c r="Q1095" t="s">
        <v>9369</v>
      </c>
    </row>
    <row r="1096" spans="1:17" x14ac:dyDescent="0.25">
      <c r="A1096" t="s">
        <v>4745</v>
      </c>
      <c r="B1096" t="s">
        <v>4443</v>
      </c>
      <c r="C1096" t="s">
        <v>4619</v>
      </c>
      <c r="D1096" t="s">
        <v>4745</v>
      </c>
      <c r="E1096" t="s">
        <v>4737</v>
      </c>
      <c r="F1096" t="s">
        <v>4738</v>
      </c>
      <c r="G1096" s="47">
        <v>95473</v>
      </c>
      <c r="H1096" t="s">
        <v>4739</v>
      </c>
      <c r="I1096" t="s">
        <v>4746</v>
      </c>
      <c r="J1096" t="s">
        <v>4747</v>
      </c>
      <c r="L1096">
        <v>1</v>
      </c>
      <c r="M1096" t="b">
        <v>1</v>
      </c>
      <c r="N1096" t="str">
        <v>Gemeinde Prebitz</v>
      </c>
      <c r="P1096">
        <v>96277</v>
      </c>
      <c r="Q1096" t="s">
        <v>9520</v>
      </c>
    </row>
    <row r="1097" spans="1:17" x14ac:dyDescent="0.25">
      <c r="A1097" t="s">
        <v>4748</v>
      </c>
      <c r="B1097" t="s">
        <v>4443</v>
      </c>
      <c r="C1097" t="s">
        <v>4619</v>
      </c>
      <c r="D1097" t="s">
        <v>4748</v>
      </c>
      <c r="E1097" t="s">
        <v>4737</v>
      </c>
      <c r="F1097" t="s">
        <v>4738</v>
      </c>
      <c r="G1097" s="47">
        <v>95473</v>
      </c>
      <c r="H1097" t="s">
        <v>4739</v>
      </c>
      <c r="I1097" t="s">
        <v>4749</v>
      </c>
      <c r="J1097" t="s">
        <v>4750</v>
      </c>
      <c r="L1097">
        <v>1</v>
      </c>
      <c r="M1097" t="b">
        <v>1</v>
      </c>
      <c r="N1097" t="str">
        <v>Gemeinde Schnabelwaid, M</v>
      </c>
      <c r="P1097">
        <v>96361</v>
      </c>
      <c r="Q1097" t="s">
        <v>5100</v>
      </c>
    </row>
    <row r="1098" spans="1:17" x14ac:dyDescent="0.25">
      <c r="A1098" t="s">
        <v>4751</v>
      </c>
      <c r="B1098" t="s">
        <v>4443</v>
      </c>
      <c r="C1098" t="s">
        <v>4619</v>
      </c>
      <c r="D1098" t="s">
        <v>4751</v>
      </c>
      <c r="E1098" t="s">
        <v>4752</v>
      </c>
      <c r="F1098" t="s">
        <v>4753</v>
      </c>
      <c r="G1098" s="47">
        <v>91282</v>
      </c>
      <c r="H1098" t="s">
        <v>4754</v>
      </c>
      <c r="I1098" t="s">
        <v>4755</v>
      </c>
      <c r="J1098" t="s">
        <v>4756</v>
      </c>
      <c r="L1098">
        <v>1</v>
      </c>
      <c r="M1098" t="b">
        <v>1</v>
      </c>
      <c r="N1098" t="str">
        <v>Gemeinde Betzenstein, St</v>
      </c>
      <c r="P1098">
        <v>96349</v>
      </c>
      <c r="Q1098" t="s">
        <v>9521</v>
      </c>
    </row>
    <row r="1099" spans="1:17" x14ac:dyDescent="0.25">
      <c r="A1099" t="s">
        <v>4757</v>
      </c>
      <c r="B1099" t="s">
        <v>4443</v>
      </c>
      <c r="C1099" t="s">
        <v>4619</v>
      </c>
      <c r="D1099" t="s">
        <v>4757</v>
      </c>
      <c r="E1099" t="s">
        <v>4752</v>
      </c>
      <c r="F1099" t="s">
        <v>4753</v>
      </c>
      <c r="G1099" s="47">
        <v>91282</v>
      </c>
      <c r="H1099" t="s">
        <v>4754</v>
      </c>
      <c r="I1099" t="s">
        <v>4758</v>
      </c>
      <c r="J1099" t="s">
        <v>4759</v>
      </c>
      <c r="L1099">
        <v>1</v>
      </c>
      <c r="M1099" t="b">
        <v>1</v>
      </c>
      <c r="N1099" t="str">
        <v>Gemeinde Plech, M</v>
      </c>
      <c r="P1099">
        <v>96342</v>
      </c>
      <c r="Q1099" t="s">
        <v>5109</v>
      </c>
    </row>
    <row r="1100" spans="1:17" x14ac:dyDescent="0.25">
      <c r="A1100" t="s">
        <v>4761</v>
      </c>
      <c r="B1100" t="s">
        <v>4443</v>
      </c>
      <c r="C1100" t="s">
        <v>4760</v>
      </c>
      <c r="D1100" t="s">
        <v>4761</v>
      </c>
      <c r="E1100" t="s">
        <v>4761</v>
      </c>
      <c r="F1100" t="s">
        <v>2703</v>
      </c>
      <c r="G1100" s="47">
        <v>96482</v>
      </c>
      <c r="H1100" t="s">
        <v>4762</v>
      </c>
      <c r="I1100" t="s">
        <v>4763</v>
      </c>
      <c r="J1100" t="s">
        <v>4764</v>
      </c>
      <c r="L1100">
        <v>1</v>
      </c>
      <c r="M1100" t="b">
        <v>1</v>
      </c>
      <c r="N1100" t="str">
        <v>Gemeinde Ahorn</v>
      </c>
      <c r="P1100">
        <v>96355</v>
      </c>
      <c r="Q1100" t="s">
        <v>9522</v>
      </c>
    </row>
    <row r="1101" spans="1:17" x14ac:dyDescent="0.25">
      <c r="A1101" t="s">
        <v>4765</v>
      </c>
      <c r="B1101" t="s">
        <v>4443</v>
      </c>
      <c r="C1101" t="s">
        <v>4760</v>
      </c>
      <c r="D1101" t="s">
        <v>4765</v>
      </c>
      <c r="E1101" t="s">
        <v>4765</v>
      </c>
      <c r="F1101" t="s">
        <v>4767</v>
      </c>
      <c r="G1101" s="47">
        <v>96487</v>
      </c>
      <c r="H1101" t="s">
        <v>4766</v>
      </c>
      <c r="I1101" t="s">
        <v>4768</v>
      </c>
      <c r="J1101" t="s">
        <v>4769</v>
      </c>
      <c r="L1101">
        <v>1</v>
      </c>
      <c r="M1101" t="b">
        <v>1</v>
      </c>
      <c r="N1101" t="str">
        <v>Gemeinde Dörfles-Esbach</v>
      </c>
      <c r="P1101">
        <v>96358</v>
      </c>
      <c r="Q1101" t="s">
        <v>9523</v>
      </c>
    </row>
    <row r="1102" spans="1:17" x14ac:dyDescent="0.25">
      <c r="A1102" t="s">
        <v>4770</v>
      </c>
      <c r="B1102" t="s">
        <v>4443</v>
      </c>
      <c r="C1102" t="s">
        <v>4760</v>
      </c>
      <c r="D1102" t="s">
        <v>4770</v>
      </c>
      <c r="E1102" t="s">
        <v>4770</v>
      </c>
      <c r="F1102" t="s">
        <v>228</v>
      </c>
      <c r="G1102" s="47">
        <v>96234</v>
      </c>
      <c r="H1102" t="s">
        <v>4771</v>
      </c>
      <c r="I1102" t="s">
        <v>4772</v>
      </c>
      <c r="J1102" t="s">
        <v>4773</v>
      </c>
      <c r="L1102">
        <v>1</v>
      </c>
      <c r="M1102" t="b">
        <v>1</v>
      </c>
      <c r="N1102" t="str">
        <v>Gemeinde Ebersdorf b.Coburg</v>
      </c>
      <c r="P1102">
        <v>96367</v>
      </c>
      <c r="Q1102" t="s">
        <v>9524</v>
      </c>
    </row>
    <row r="1103" spans="1:17" x14ac:dyDescent="0.25">
      <c r="A1103" t="s">
        <v>4774</v>
      </c>
      <c r="B1103" t="s">
        <v>4443</v>
      </c>
      <c r="C1103" t="s">
        <v>4760</v>
      </c>
      <c r="D1103" t="s">
        <v>4774</v>
      </c>
      <c r="E1103" t="s">
        <v>4774</v>
      </c>
      <c r="F1103" t="s">
        <v>4776</v>
      </c>
      <c r="G1103" s="47">
        <v>96269</v>
      </c>
      <c r="H1103" t="s">
        <v>4775</v>
      </c>
      <c r="I1103" t="s">
        <v>4777</v>
      </c>
      <c r="J1103" t="s">
        <v>4778</v>
      </c>
      <c r="L1103">
        <v>1</v>
      </c>
      <c r="M1103" t="b">
        <v>1</v>
      </c>
      <c r="N1103" t="str">
        <v>Gemeinde Großheirath</v>
      </c>
      <c r="P1103">
        <v>96364</v>
      </c>
      <c r="Q1103" t="s">
        <v>9525</v>
      </c>
    </row>
    <row r="1104" spans="1:17" x14ac:dyDescent="0.25">
      <c r="A1104" t="s">
        <v>4779</v>
      </c>
      <c r="B1104" t="s">
        <v>4443</v>
      </c>
      <c r="C1104" t="s">
        <v>4760</v>
      </c>
      <c r="D1104" t="s">
        <v>4779</v>
      </c>
      <c r="E1104" t="s">
        <v>4779</v>
      </c>
      <c r="F1104" t="s">
        <v>3504</v>
      </c>
      <c r="G1104" s="47">
        <v>96274</v>
      </c>
      <c r="H1104" t="s">
        <v>4780</v>
      </c>
      <c r="I1104" t="s">
        <v>4781</v>
      </c>
      <c r="J1104" t="s">
        <v>4782</v>
      </c>
      <c r="L1104">
        <v>1</v>
      </c>
      <c r="M1104" t="b">
        <v>1</v>
      </c>
      <c r="N1104" t="str">
        <v>Gemeinde Itzgrund</v>
      </c>
      <c r="P1104">
        <v>96346</v>
      </c>
      <c r="Q1104" t="s">
        <v>9526</v>
      </c>
    </row>
    <row r="1105" spans="1:17" x14ac:dyDescent="0.25">
      <c r="A1105" t="s">
        <v>4783</v>
      </c>
      <c r="B1105" t="s">
        <v>4443</v>
      </c>
      <c r="C1105" t="s">
        <v>4760</v>
      </c>
      <c r="D1105" t="s">
        <v>4783</v>
      </c>
      <c r="E1105" t="s">
        <v>4783</v>
      </c>
      <c r="F1105" t="s">
        <v>85</v>
      </c>
      <c r="G1105" s="47">
        <v>96485</v>
      </c>
      <c r="H1105" t="s">
        <v>4784</v>
      </c>
      <c r="I1105" t="s">
        <v>4785</v>
      </c>
      <c r="J1105" t="s">
        <v>4786</v>
      </c>
      <c r="L1105">
        <v>1</v>
      </c>
      <c r="M1105" t="b">
        <v>1</v>
      </c>
      <c r="N1105" t="str">
        <v>Gemeinde Lautertal</v>
      </c>
      <c r="P1105">
        <v>96369</v>
      </c>
      <c r="Q1105" t="s">
        <v>5126</v>
      </c>
    </row>
    <row r="1106" spans="1:17" x14ac:dyDescent="0.25">
      <c r="A1106" t="s">
        <v>4787</v>
      </c>
      <c r="B1106" t="s">
        <v>4443</v>
      </c>
      <c r="C1106" t="s">
        <v>4760</v>
      </c>
      <c r="D1106" t="s">
        <v>4787</v>
      </c>
      <c r="E1106" t="s">
        <v>4787</v>
      </c>
      <c r="F1106" t="s">
        <v>479</v>
      </c>
      <c r="G1106" s="47">
        <v>96484</v>
      </c>
      <c r="H1106" t="s">
        <v>4788</v>
      </c>
      <c r="I1106" t="s">
        <v>4789</v>
      </c>
      <c r="J1106" t="s">
        <v>4790</v>
      </c>
      <c r="L1106">
        <v>1</v>
      </c>
      <c r="M1106" t="b">
        <v>1</v>
      </c>
      <c r="N1106" t="str">
        <v>Gemeinde Meeder</v>
      </c>
      <c r="P1106">
        <v>96352</v>
      </c>
      <c r="Q1106" t="s">
        <v>5131</v>
      </c>
    </row>
    <row r="1107" spans="1:17" x14ac:dyDescent="0.25">
      <c r="A1107" t="s">
        <v>4791</v>
      </c>
      <c r="B1107" t="s">
        <v>4443</v>
      </c>
      <c r="C1107" t="s">
        <v>4760</v>
      </c>
      <c r="D1107" t="s">
        <v>4791</v>
      </c>
      <c r="E1107" t="s">
        <v>4791</v>
      </c>
      <c r="F1107" t="s">
        <v>4792</v>
      </c>
      <c r="G1107" s="47">
        <v>96460</v>
      </c>
      <c r="H1107" t="s">
        <v>4793</v>
      </c>
      <c r="I1107" t="s">
        <v>4794</v>
      </c>
      <c r="J1107" t="s">
        <v>4795</v>
      </c>
      <c r="L1107">
        <v>1</v>
      </c>
      <c r="M1107" t="b">
        <v>1</v>
      </c>
      <c r="N1107" t="str">
        <v>Große Kreisstadt Neustadt b.Coburg</v>
      </c>
      <c r="P1107">
        <v>95015</v>
      </c>
      <c r="Q1107" t="s">
        <v>4460</v>
      </c>
    </row>
    <row r="1108" spans="1:17" x14ac:dyDescent="0.25">
      <c r="A1108" t="s">
        <v>4796</v>
      </c>
      <c r="B1108" t="s">
        <v>4443</v>
      </c>
      <c r="C1108" t="s">
        <v>4760</v>
      </c>
      <c r="D1108" t="s">
        <v>4796</v>
      </c>
      <c r="E1108" t="s">
        <v>4796</v>
      </c>
      <c r="F1108" t="s">
        <v>4797</v>
      </c>
      <c r="G1108" s="47">
        <v>96476</v>
      </c>
      <c r="H1108" t="s">
        <v>4798</v>
      </c>
      <c r="I1108" t="s">
        <v>4799</v>
      </c>
      <c r="J1108" t="s">
        <v>4800</v>
      </c>
      <c r="L1108">
        <v>1</v>
      </c>
      <c r="M1108" t="b">
        <v>1</v>
      </c>
      <c r="N1108" t="str">
        <v>Stadt Bad Rodach</v>
      </c>
      <c r="P1108">
        <v>95138</v>
      </c>
      <c r="Q1108" t="s">
        <v>9527</v>
      </c>
    </row>
    <row r="1109" spans="1:17" x14ac:dyDescent="0.25">
      <c r="A1109" t="s">
        <v>4801</v>
      </c>
      <c r="B1109" t="s">
        <v>4443</v>
      </c>
      <c r="C1109" t="s">
        <v>4760</v>
      </c>
      <c r="D1109" t="s">
        <v>4801</v>
      </c>
      <c r="E1109" t="s">
        <v>4801</v>
      </c>
      <c r="F1109" t="s">
        <v>904</v>
      </c>
      <c r="G1109" s="47">
        <v>96467</v>
      </c>
      <c r="H1109" t="s">
        <v>4802</v>
      </c>
      <c r="I1109" t="s">
        <v>4803</v>
      </c>
      <c r="J1109" t="s">
        <v>4804</v>
      </c>
      <c r="L1109">
        <v>1</v>
      </c>
      <c r="M1109" t="b">
        <v>1</v>
      </c>
      <c r="N1109" t="str">
        <v>Stadt Rödental</v>
      </c>
      <c r="P1109">
        <v>95180</v>
      </c>
      <c r="Q1109" t="s">
        <v>1948</v>
      </c>
    </row>
    <row r="1110" spans="1:17" x14ac:dyDescent="0.25">
      <c r="A1110" t="s">
        <v>4805</v>
      </c>
      <c r="B1110" t="s">
        <v>4443</v>
      </c>
      <c r="C1110" t="s">
        <v>4760</v>
      </c>
      <c r="D1110" t="s">
        <v>4805</v>
      </c>
      <c r="E1110" t="s">
        <v>4805</v>
      </c>
      <c r="F1110" t="s">
        <v>4806</v>
      </c>
      <c r="G1110" s="47">
        <v>96145</v>
      </c>
      <c r="H1110" t="s">
        <v>4807</v>
      </c>
      <c r="I1110" t="s">
        <v>4808</v>
      </c>
      <c r="J1110" t="s">
        <v>4809</v>
      </c>
      <c r="L1110">
        <v>1</v>
      </c>
      <c r="M1110" t="b">
        <v>1</v>
      </c>
      <c r="N1110" t="str">
        <v>Stadt Seßlach</v>
      </c>
      <c r="P1110">
        <v>95182</v>
      </c>
      <c r="Q1110" t="s">
        <v>4969</v>
      </c>
    </row>
    <row r="1111" spans="1:17" x14ac:dyDescent="0.25">
      <c r="A1111" t="s">
        <v>4810</v>
      </c>
      <c r="B1111" t="s">
        <v>4443</v>
      </c>
      <c r="C1111" t="s">
        <v>4760</v>
      </c>
      <c r="D1111" t="s">
        <v>4810</v>
      </c>
      <c r="E1111" t="s">
        <v>4810</v>
      </c>
      <c r="F1111" t="s">
        <v>4812</v>
      </c>
      <c r="G1111" s="47">
        <v>96238</v>
      </c>
      <c r="H1111" t="s">
        <v>4811</v>
      </c>
      <c r="I1111" t="s">
        <v>4813</v>
      </c>
      <c r="J1111" t="s">
        <v>4814</v>
      </c>
      <c r="L1111">
        <v>1</v>
      </c>
      <c r="M1111" t="b">
        <v>1</v>
      </c>
      <c r="N1111" t="str">
        <v>Gemeinde Sonnefeld</v>
      </c>
      <c r="P1111">
        <v>95183</v>
      </c>
      <c r="Q1111" t="s">
        <v>5047</v>
      </c>
    </row>
    <row r="1112" spans="1:17" x14ac:dyDescent="0.25">
      <c r="A1112" t="s">
        <v>4815</v>
      </c>
      <c r="B1112" t="s">
        <v>4443</v>
      </c>
      <c r="C1112" t="s">
        <v>4760</v>
      </c>
      <c r="D1112" t="s">
        <v>4815</v>
      </c>
      <c r="E1112" t="s">
        <v>4815</v>
      </c>
      <c r="F1112" t="s">
        <v>2821</v>
      </c>
      <c r="G1112" s="47">
        <v>96253</v>
      </c>
      <c r="H1112" t="s">
        <v>4816</v>
      </c>
      <c r="I1112" t="s">
        <v>4817</v>
      </c>
      <c r="J1112" t="s">
        <v>4818</v>
      </c>
      <c r="L1112">
        <v>1</v>
      </c>
      <c r="M1112" t="b">
        <v>1</v>
      </c>
      <c r="N1112" t="str">
        <v>Gemeinde Untersiemau</v>
      </c>
      <c r="P1112">
        <v>95185</v>
      </c>
      <c r="Q1112" t="s">
        <v>9528</v>
      </c>
    </row>
    <row r="1113" spans="1:17" x14ac:dyDescent="0.25">
      <c r="A1113" t="s">
        <v>4819</v>
      </c>
      <c r="B1113" t="s">
        <v>4443</v>
      </c>
      <c r="C1113" t="s">
        <v>4760</v>
      </c>
      <c r="D1113" t="s">
        <v>4819</v>
      </c>
      <c r="E1113" t="s">
        <v>4819</v>
      </c>
      <c r="F1113" t="s">
        <v>1004</v>
      </c>
      <c r="G1113" s="47">
        <v>96279</v>
      </c>
      <c r="H1113" t="s">
        <v>4820</v>
      </c>
      <c r="I1113" t="s">
        <v>4821</v>
      </c>
      <c r="J1113" t="s">
        <v>4822</v>
      </c>
      <c r="L1113">
        <v>1</v>
      </c>
      <c r="M1113" t="b">
        <v>1</v>
      </c>
      <c r="N1113" t="str">
        <v>Gemeinde Weidhausen b.Coburg</v>
      </c>
      <c r="P1113">
        <v>95233</v>
      </c>
      <c r="Q1113" t="s">
        <v>9529</v>
      </c>
    </row>
    <row r="1114" spans="1:17" x14ac:dyDescent="0.25">
      <c r="A1114" t="s">
        <v>4823</v>
      </c>
      <c r="B1114" t="s">
        <v>4443</v>
      </c>
      <c r="C1114" t="s">
        <v>4760</v>
      </c>
      <c r="D1114" t="s">
        <v>4823</v>
      </c>
      <c r="E1114" t="s">
        <v>4823</v>
      </c>
      <c r="F1114" t="s">
        <v>4825</v>
      </c>
      <c r="G1114" s="47">
        <v>96477</v>
      </c>
      <c r="H1114" t="s">
        <v>4824</v>
      </c>
      <c r="I1114" t="s">
        <v>4826</v>
      </c>
      <c r="J1114" t="s">
        <v>4827</v>
      </c>
      <c r="L1114">
        <v>1</v>
      </c>
      <c r="M1114" t="b">
        <v>1</v>
      </c>
      <c r="N1114" t="str">
        <v>Gemeinde Weitramsdorf</v>
      </c>
      <c r="P1114">
        <v>95188</v>
      </c>
      <c r="Q1114" t="s">
        <v>9530</v>
      </c>
    </row>
    <row r="1115" spans="1:17" x14ac:dyDescent="0.25">
      <c r="A1115" t="s">
        <v>4828</v>
      </c>
      <c r="B1115" t="s">
        <v>4443</v>
      </c>
      <c r="C1115" t="s">
        <v>4760</v>
      </c>
      <c r="D1115" t="s">
        <v>4828</v>
      </c>
      <c r="E1115" t="s">
        <v>4830</v>
      </c>
      <c r="F1115" t="s">
        <v>4831</v>
      </c>
      <c r="G1115" s="47">
        <v>96271</v>
      </c>
      <c r="H1115" t="s">
        <v>4829</v>
      </c>
      <c r="I1115" t="s">
        <v>4832</v>
      </c>
      <c r="J1115" t="s">
        <v>4833</v>
      </c>
      <c r="L1115">
        <v>1</v>
      </c>
      <c r="M1115" t="b">
        <v>1</v>
      </c>
      <c r="N1115" t="str">
        <v>Gemeinde Grub a.Forst</v>
      </c>
      <c r="P1115">
        <v>95189</v>
      </c>
      <c r="Q1115" t="s">
        <v>4984</v>
      </c>
    </row>
    <row r="1116" spans="1:17" x14ac:dyDescent="0.25">
      <c r="A1116" t="s">
        <v>4834</v>
      </c>
      <c r="B1116" t="s">
        <v>4443</v>
      </c>
      <c r="C1116" t="s">
        <v>4760</v>
      </c>
      <c r="D1116" t="s">
        <v>4834</v>
      </c>
      <c r="E1116" t="s">
        <v>4830</v>
      </c>
      <c r="F1116" t="s">
        <v>4831</v>
      </c>
      <c r="G1116" s="47">
        <v>96271</v>
      </c>
      <c r="H1116" t="s">
        <v>4829</v>
      </c>
      <c r="I1116" t="s">
        <v>4835</v>
      </c>
      <c r="J1116" t="s">
        <v>4836</v>
      </c>
      <c r="L1116">
        <v>1</v>
      </c>
      <c r="M1116" t="b">
        <v>1</v>
      </c>
      <c r="N1116" t="str">
        <v>Gemeinde Niederfüllbach</v>
      </c>
      <c r="P1116">
        <v>95176</v>
      </c>
      <c r="Q1116" t="s">
        <v>4989</v>
      </c>
    </row>
    <row r="1117" spans="1:17" x14ac:dyDescent="0.25">
      <c r="A1117" t="s">
        <v>4838</v>
      </c>
      <c r="B1117" t="s">
        <v>4443</v>
      </c>
      <c r="C1117" t="s">
        <v>4837</v>
      </c>
      <c r="D1117" t="s">
        <v>4838</v>
      </c>
      <c r="E1117" t="s">
        <v>4838</v>
      </c>
      <c r="F1117" t="s">
        <v>2771</v>
      </c>
      <c r="G1117" s="47">
        <v>91328</v>
      </c>
      <c r="H1117" t="s">
        <v>4839</v>
      </c>
      <c r="I1117" t="s">
        <v>4840</v>
      </c>
      <c r="J1117" t="s">
        <v>4841</v>
      </c>
      <c r="L1117">
        <v>1</v>
      </c>
      <c r="M1117" t="b">
        <v>1</v>
      </c>
      <c r="N1117" t="str">
        <v>Markt Eggolsheim</v>
      </c>
      <c r="P1117">
        <v>95191</v>
      </c>
      <c r="Q1117" t="s">
        <v>9531</v>
      </c>
    </row>
    <row r="1118" spans="1:17" x14ac:dyDescent="0.25">
      <c r="A1118" t="s">
        <v>4842</v>
      </c>
      <c r="B1118" t="s">
        <v>4443</v>
      </c>
      <c r="C1118" t="s">
        <v>4837</v>
      </c>
      <c r="D1118" t="s">
        <v>4842</v>
      </c>
      <c r="E1118" t="s">
        <v>4842</v>
      </c>
      <c r="F1118" t="s">
        <v>4843</v>
      </c>
      <c r="G1118" s="47">
        <v>91349</v>
      </c>
      <c r="H1118" t="s">
        <v>4844</v>
      </c>
      <c r="I1118" t="s">
        <v>4845</v>
      </c>
      <c r="J1118" t="s">
        <v>4846</v>
      </c>
      <c r="L1118">
        <v>1</v>
      </c>
      <c r="M1118" t="b">
        <v>1</v>
      </c>
      <c r="N1118" t="str">
        <v>Markt Egloffstein</v>
      </c>
      <c r="P1118">
        <v>95192</v>
      </c>
      <c r="Q1118" t="s">
        <v>9532</v>
      </c>
    </row>
    <row r="1119" spans="1:17" x14ac:dyDescent="0.25">
      <c r="A1119" t="s">
        <v>4847</v>
      </c>
      <c r="B1119" t="s">
        <v>4443</v>
      </c>
      <c r="C1119" t="s">
        <v>4837</v>
      </c>
      <c r="D1119" t="s">
        <v>4847</v>
      </c>
      <c r="E1119" t="s">
        <v>4847</v>
      </c>
      <c r="G1119" s="47">
        <v>91299</v>
      </c>
      <c r="H1119" t="s">
        <v>4848</v>
      </c>
      <c r="I1119" t="s">
        <v>4849</v>
      </c>
      <c r="J1119" t="s">
        <v>4850</v>
      </c>
      <c r="L1119">
        <v>1</v>
      </c>
      <c r="M1119" t="b">
        <v>1</v>
      </c>
      <c r="N1119" t="str">
        <v>Große Kreisstadt Forchheim</v>
      </c>
      <c r="P1119">
        <v>95213</v>
      </c>
      <c r="Q1119" t="s">
        <v>9533</v>
      </c>
    </row>
    <row r="1120" spans="1:17" x14ac:dyDescent="0.25">
      <c r="A1120" t="s">
        <v>4851</v>
      </c>
      <c r="B1120" t="s">
        <v>4443</v>
      </c>
      <c r="C1120" t="s">
        <v>4837</v>
      </c>
      <c r="D1120" t="s">
        <v>4851</v>
      </c>
      <c r="E1120" t="s">
        <v>4851</v>
      </c>
      <c r="F1120" t="s">
        <v>4852</v>
      </c>
      <c r="G1120" s="47">
        <v>91327</v>
      </c>
      <c r="H1120" t="s">
        <v>4853</v>
      </c>
      <c r="I1120" t="s">
        <v>4854</v>
      </c>
      <c r="J1120" t="s">
        <v>4855</v>
      </c>
      <c r="L1120">
        <v>1</v>
      </c>
      <c r="M1120" t="b">
        <v>1</v>
      </c>
      <c r="N1120" t="str">
        <v>Markt Gößweinstein</v>
      </c>
      <c r="P1120">
        <v>95119</v>
      </c>
      <c r="Q1120" t="s">
        <v>9534</v>
      </c>
    </row>
    <row r="1121" spans="1:17" x14ac:dyDescent="0.25">
      <c r="A1121" t="s">
        <v>4856</v>
      </c>
      <c r="B1121" t="s">
        <v>4443</v>
      </c>
      <c r="C1121" t="s">
        <v>4837</v>
      </c>
      <c r="D1121" t="s">
        <v>4856</v>
      </c>
      <c r="E1121" t="s">
        <v>4856</v>
      </c>
      <c r="F1121" t="s">
        <v>4858</v>
      </c>
      <c r="G1121" s="47">
        <v>91352</v>
      </c>
      <c r="H1121" t="s">
        <v>4857</v>
      </c>
      <c r="I1121" t="s">
        <v>4859</v>
      </c>
      <c r="J1121" t="s">
        <v>4860</v>
      </c>
      <c r="L1121">
        <v>1</v>
      </c>
      <c r="M1121" t="b">
        <v>1</v>
      </c>
      <c r="N1121" t="str">
        <v>Gemeinde Hallerndorf</v>
      </c>
      <c r="P1121">
        <v>95145</v>
      </c>
      <c r="Q1121" t="s">
        <v>9535</v>
      </c>
    </row>
    <row r="1122" spans="1:17" x14ac:dyDescent="0.25">
      <c r="A1122" t="s">
        <v>2613</v>
      </c>
      <c r="B1122" t="s">
        <v>4443</v>
      </c>
      <c r="C1122" t="s">
        <v>4837</v>
      </c>
      <c r="D1122" t="s">
        <v>2613</v>
      </c>
      <c r="E1122" t="s">
        <v>2613</v>
      </c>
      <c r="F1122" t="s">
        <v>4861</v>
      </c>
      <c r="G1122" s="47">
        <v>91353</v>
      </c>
      <c r="H1122" t="s">
        <v>2614</v>
      </c>
      <c r="I1122" t="s">
        <v>4862</v>
      </c>
      <c r="J1122" t="s">
        <v>4863</v>
      </c>
      <c r="L1122">
        <v>1</v>
      </c>
      <c r="M1122" t="b">
        <v>1</v>
      </c>
      <c r="N1122" t="str">
        <v>Gemeinde Hausen</v>
      </c>
      <c r="P1122">
        <v>95194</v>
      </c>
      <c r="Q1122" t="s">
        <v>5008</v>
      </c>
    </row>
    <row r="1123" spans="1:17" x14ac:dyDescent="0.25">
      <c r="A1123" t="s">
        <v>4864</v>
      </c>
      <c r="B1123" t="s">
        <v>4443</v>
      </c>
      <c r="C1123" t="s">
        <v>4837</v>
      </c>
      <c r="D1123" t="s">
        <v>4864</v>
      </c>
      <c r="E1123" t="s">
        <v>4864</v>
      </c>
      <c r="F1123" t="s">
        <v>689</v>
      </c>
      <c r="G1123" s="47">
        <v>91336</v>
      </c>
      <c r="H1123" t="s">
        <v>4865</v>
      </c>
      <c r="I1123" t="s">
        <v>4866</v>
      </c>
      <c r="J1123" t="s">
        <v>4867</v>
      </c>
      <c r="L1123">
        <v>1</v>
      </c>
      <c r="M1123" t="b">
        <v>1</v>
      </c>
      <c r="N1123" t="str">
        <v>Gemeinde Heroldsbach</v>
      </c>
      <c r="P1123">
        <v>95111</v>
      </c>
      <c r="Q1123" t="s">
        <v>9536</v>
      </c>
    </row>
    <row r="1124" spans="1:17" x14ac:dyDescent="0.25">
      <c r="A1124" t="s">
        <v>4868</v>
      </c>
      <c r="B1124" t="s">
        <v>4443</v>
      </c>
      <c r="C1124" t="s">
        <v>4837</v>
      </c>
      <c r="D1124" t="s">
        <v>4868</v>
      </c>
      <c r="E1124" t="s">
        <v>4868</v>
      </c>
      <c r="F1124" t="s">
        <v>4869</v>
      </c>
      <c r="G1124" s="47">
        <v>91338</v>
      </c>
      <c r="H1124" t="s">
        <v>4870</v>
      </c>
      <c r="I1124" t="s">
        <v>4871</v>
      </c>
      <c r="J1124" t="s">
        <v>4872</v>
      </c>
      <c r="L1124">
        <v>1</v>
      </c>
      <c r="M1124" t="b">
        <v>1</v>
      </c>
      <c r="N1124" t="str">
        <v>Markt Igensdorf</v>
      </c>
      <c r="P1124">
        <v>95197</v>
      </c>
      <c r="Q1124" t="s">
        <v>9537</v>
      </c>
    </row>
    <row r="1125" spans="1:17" x14ac:dyDescent="0.25">
      <c r="A1125" t="s">
        <v>4873</v>
      </c>
      <c r="B1125" t="s">
        <v>4443</v>
      </c>
      <c r="C1125" t="s">
        <v>4837</v>
      </c>
      <c r="D1125" t="s">
        <v>4873</v>
      </c>
      <c r="E1125" t="s">
        <v>4873</v>
      </c>
      <c r="F1125" t="s">
        <v>2118</v>
      </c>
      <c r="G1125" s="47">
        <v>91094</v>
      </c>
      <c r="H1125" t="s">
        <v>4874</v>
      </c>
      <c r="I1125" t="s">
        <v>4875</v>
      </c>
      <c r="J1125" t="s">
        <v>4876</v>
      </c>
      <c r="L1125">
        <v>1</v>
      </c>
      <c r="M1125" t="b">
        <v>1</v>
      </c>
      <c r="N1125" t="str">
        <v>Gemeinde Langensendelbach</v>
      </c>
      <c r="P1125">
        <v>95120</v>
      </c>
      <c r="Q1125" t="s">
        <v>9538</v>
      </c>
    </row>
    <row r="1126" spans="1:17" x14ac:dyDescent="0.25">
      <c r="A1126" t="s">
        <v>4877</v>
      </c>
      <c r="B1126" t="s">
        <v>4443</v>
      </c>
      <c r="C1126" t="s">
        <v>4837</v>
      </c>
      <c r="D1126" t="s">
        <v>4877</v>
      </c>
      <c r="E1126" t="s">
        <v>4877</v>
      </c>
      <c r="F1126" t="s">
        <v>4878</v>
      </c>
      <c r="G1126" s="47">
        <v>91077</v>
      </c>
      <c r="H1126" t="s">
        <v>4879</v>
      </c>
      <c r="I1126" t="s">
        <v>4880</v>
      </c>
      <c r="J1126" t="s">
        <v>4881</v>
      </c>
      <c r="L1126">
        <v>1</v>
      </c>
      <c r="M1126" t="b">
        <v>1</v>
      </c>
      <c r="N1126" t="str">
        <v>Markt Neunkirchen a.Brand</v>
      </c>
      <c r="P1126">
        <v>95131</v>
      </c>
      <c r="Q1126" t="s">
        <v>9539</v>
      </c>
    </row>
    <row r="1127" spans="1:17" x14ac:dyDescent="0.25">
      <c r="A1127" t="s">
        <v>4882</v>
      </c>
      <c r="B1127" t="s">
        <v>4443</v>
      </c>
      <c r="C1127" t="s">
        <v>4837</v>
      </c>
      <c r="D1127" t="s">
        <v>4882</v>
      </c>
      <c r="E1127" t="s">
        <v>4882</v>
      </c>
      <c r="F1127" t="s">
        <v>4884</v>
      </c>
      <c r="G1127" s="47">
        <v>91286</v>
      </c>
      <c r="H1127" t="s">
        <v>4883</v>
      </c>
      <c r="I1127" t="s">
        <v>4885</v>
      </c>
      <c r="J1127" t="s">
        <v>4886</v>
      </c>
      <c r="L1127">
        <v>1</v>
      </c>
      <c r="M1127" t="b">
        <v>1</v>
      </c>
      <c r="N1127" t="str">
        <v>Gemeinde Obertrubach</v>
      </c>
      <c r="P1127">
        <v>95152</v>
      </c>
      <c r="Q1127" t="s">
        <v>9540</v>
      </c>
    </row>
    <row r="1128" spans="1:17" x14ac:dyDescent="0.25">
      <c r="A1128" t="s">
        <v>4887</v>
      </c>
      <c r="B1128" t="s">
        <v>4443</v>
      </c>
      <c r="C1128" t="s">
        <v>4837</v>
      </c>
      <c r="D1128" t="s">
        <v>4887</v>
      </c>
      <c r="E1128" t="s">
        <v>4887</v>
      </c>
      <c r="F1128" t="s">
        <v>1338</v>
      </c>
      <c r="G1128" s="47">
        <v>91362</v>
      </c>
      <c r="H1128" t="s">
        <v>4888</v>
      </c>
      <c r="I1128" t="s">
        <v>4889</v>
      </c>
      <c r="J1128" t="s">
        <v>4890</v>
      </c>
      <c r="L1128">
        <v>1</v>
      </c>
      <c r="M1128" t="b">
        <v>1</v>
      </c>
      <c r="N1128" t="str">
        <v>Markt Pretzfeld</v>
      </c>
      <c r="P1128">
        <v>95234</v>
      </c>
      <c r="Q1128" t="s">
        <v>9541</v>
      </c>
    </row>
    <row r="1129" spans="1:17" x14ac:dyDescent="0.25">
      <c r="A1129" t="s">
        <v>4891</v>
      </c>
      <c r="B1129" t="s">
        <v>4443</v>
      </c>
      <c r="C1129" t="s">
        <v>4837</v>
      </c>
      <c r="D1129" t="s">
        <v>4891</v>
      </c>
      <c r="E1129" t="s">
        <v>4891</v>
      </c>
      <c r="F1129" t="s">
        <v>4892</v>
      </c>
      <c r="G1129" s="47">
        <v>91346</v>
      </c>
      <c r="H1129" t="s">
        <v>4893</v>
      </c>
      <c r="I1129" t="s">
        <v>4894</v>
      </c>
      <c r="J1129" t="s">
        <v>4895</v>
      </c>
      <c r="L1129">
        <v>1</v>
      </c>
      <c r="M1129" t="b">
        <v>1</v>
      </c>
      <c r="N1129" t="str">
        <v>Markt Wiesenttal</v>
      </c>
      <c r="P1129">
        <v>95236</v>
      </c>
      <c r="Q1129" t="s">
        <v>9542</v>
      </c>
    </row>
    <row r="1130" spans="1:17" x14ac:dyDescent="0.25">
      <c r="A1130" t="s">
        <v>4896</v>
      </c>
      <c r="B1130" t="s">
        <v>4443</v>
      </c>
      <c r="C1130" t="s">
        <v>4837</v>
      </c>
      <c r="D1130" t="s">
        <v>4896</v>
      </c>
      <c r="E1130" t="s">
        <v>4897</v>
      </c>
      <c r="F1130" t="s">
        <v>4898</v>
      </c>
      <c r="G1130" s="47">
        <v>91320</v>
      </c>
      <c r="H1130" t="s">
        <v>4899</v>
      </c>
      <c r="I1130" t="s">
        <v>4900</v>
      </c>
      <c r="J1130" t="s">
        <v>4901</v>
      </c>
      <c r="L1130">
        <v>1</v>
      </c>
      <c r="M1130" t="b">
        <v>1</v>
      </c>
      <c r="N1130" t="str">
        <v>Gemeinde Ebermannstadt, St</v>
      </c>
      <c r="P1130">
        <v>95183</v>
      </c>
      <c r="Q1130" t="s">
        <v>9543</v>
      </c>
    </row>
    <row r="1131" spans="1:17" x14ac:dyDescent="0.25">
      <c r="A1131" t="s">
        <v>4902</v>
      </c>
      <c r="B1131" t="s">
        <v>4443</v>
      </c>
      <c r="C1131" t="s">
        <v>4837</v>
      </c>
      <c r="D1131" t="s">
        <v>4902</v>
      </c>
      <c r="E1131" t="s">
        <v>4897</v>
      </c>
      <c r="F1131" t="s">
        <v>4898</v>
      </c>
      <c r="G1131" s="47">
        <v>91320</v>
      </c>
      <c r="H1131" t="s">
        <v>4899</v>
      </c>
      <c r="I1131" t="s">
        <v>4903</v>
      </c>
      <c r="J1131" t="s">
        <v>4904</v>
      </c>
      <c r="L1131">
        <v>1</v>
      </c>
      <c r="M1131" t="b">
        <v>1</v>
      </c>
      <c r="N1131" t="str">
        <v>Gemeinde Unterleinleiter</v>
      </c>
      <c r="P1131">
        <v>95183</v>
      </c>
      <c r="Q1131" t="s">
        <v>9544</v>
      </c>
    </row>
    <row r="1132" spans="1:17" x14ac:dyDescent="0.25">
      <c r="A1132" t="s">
        <v>4905</v>
      </c>
      <c r="B1132" t="s">
        <v>4443</v>
      </c>
      <c r="C1132" t="s">
        <v>4837</v>
      </c>
      <c r="D1132" t="s">
        <v>4905</v>
      </c>
      <c r="E1132" t="s">
        <v>4906</v>
      </c>
      <c r="F1132" t="s">
        <v>4907</v>
      </c>
      <c r="G1132" s="47">
        <v>91361</v>
      </c>
      <c r="H1132" t="s">
        <v>4908</v>
      </c>
      <c r="I1132" t="s">
        <v>4909</v>
      </c>
      <c r="J1132" t="s">
        <v>4910</v>
      </c>
      <c r="L1132">
        <v>1</v>
      </c>
      <c r="M1132" t="b">
        <v>1</v>
      </c>
      <c r="N1132" t="str">
        <v>Gemeinde Kunreuth</v>
      </c>
      <c r="P1132">
        <v>95237</v>
      </c>
      <c r="Q1132" t="s">
        <v>9545</v>
      </c>
    </row>
    <row r="1133" spans="1:17" x14ac:dyDescent="0.25">
      <c r="A1133" t="s">
        <v>4911</v>
      </c>
      <c r="B1133" t="s">
        <v>4443</v>
      </c>
      <c r="C1133" t="s">
        <v>4837</v>
      </c>
      <c r="D1133" t="s">
        <v>4911</v>
      </c>
      <c r="E1133" t="s">
        <v>4906</v>
      </c>
      <c r="F1133" t="s">
        <v>4907</v>
      </c>
      <c r="G1133" s="47">
        <v>91361</v>
      </c>
      <c r="H1133" t="s">
        <v>4908</v>
      </c>
      <c r="I1133" t="s">
        <v>4912</v>
      </c>
      <c r="J1133" t="s">
        <v>4913</v>
      </c>
      <c r="L1133">
        <v>1</v>
      </c>
      <c r="M1133" t="b">
        <v>1</v>
      </c>
      <c r="N1133" t="str">
        <v>Gemeinde Pinzberg</v>
      </c>
      <c r="P1133">
        <v>95239</v>
      </c>
      <c r="Q1133" t="s">
        <v>9546</v>
      </c>
    </row>
    <row r="1134" spans="1:17" x14ac:dyDescent="0.25">
      <c r="A1134" t="s">
        <v>4914</v>
      </c>
      <c r="B1134" t="s">
        <v>4443</v>
      </c>
      <c r="C1134" t="s">
        <v>4837</v>
      </c>
      <c r="D1134" t="s">
        <v>4914</v>
      </c>
      <c r="E1134" t="s">
        <v>4906</v>
      </c>
      <c r="F1134" t="s">
        <v>4907</v>
      </c>
      <c r="G1134" s="47">
        <v>91361</v>
      </c>
      <c r="H1134" t="s">
        <v>4908</v>
      </c>
      <c r="I1134" t="s">
        <v>4915</v>
      </c>
      <c r="J1134" t="s">
        <v>4916</v>
      </c>
      <c r="L1134">
        <v>1</v>
      </c>
      <c r="M1134" t="b">
        <v>1</v>
      </c>
      <c r="N1134" t="str">
        <v>Gemeinde Wiesenthau</v>
      </c>
      <c r="P1134">
        <v>95680</v>
      </c>
      <c r="Q1134" t="s">
        <v>9547</v>
      </c>
    </row>
    <row r="1135" spans="1:17" x14ac:dyDescent="0.25">
      <c r="A1135" t="s">
        <v>4917</v>
      </c>
      <c r="B1135" t="s">
        <v>4443</v>
      </c>
      <c r="C1135" t="s">
        <v>4837</v>
      </c>
      <c r="D1135" t="s">
        <v>4917</v>
      </c>
      <c r="E1135" t="s">
        <v>4919</v>
      </c>
      <c r="F1135" t="s">
        <v>4920</v>
      </c>
      <c r="G1135" s="47">
        <v>91356</v>
      </c>
      <c r="H1135" t="s">
        <v>4918</v>
      </c>
      <c r="I1135" t="s">
        <v>4921</v>
      </c>
      <c r="J1135" t="s">
        <v>4922</v>
      </c>
      <c r="L1135">
        <v>1</v>
      </c>
      <c r="M1135" t="b">
        <v>1</v>
      </c>
      <c r="N1135" t="str">
        <v>Gemeinde Kirchehrenbach</v>
      </c>
      <c r="P1135">
        <v>95659</v>
      </c>
      <c r="Q1135" t="s">
        <v>9548</v>
      </c>
    </row>
    <row r="1136" spans="1:17" x14ac:dyDescent="0.25">
      <c r="A1136" t="s">
        <v>4923</v>
      </c>
      <c r="B1136" t="s">
        <v>4443</v>
      </c>
      <c r="C1136" t="s">
        <v>4837</v>
      </c>
      <c r="D1136" t="s">
        <v>4923</v>
      </c>
      <c r="E1136" t="s">
        <v>4919</v>
      </c>
      <c r="F1136" t="s">
        <v>4920</v>
      </c>
      <c r="G1136" s="47">
        <v>91356</v>
      </c>
      <c r="H1136" t="s">
        <v>4918</v>
      </c>
      <c r="I1136" t="s">
        <v>4924</v>
      </c>
      <c r="J1136" t="s">
        <v>4925</v>
      </c>
      <c r="L1136">
        <v>1</v>
      </c>
      <c r="M1136" t="b">
        <v>1</v>
      </c>
      <c r="N1136" t="str">
        <v>Gemeinde Leutenbach</v>
      </c>
      <c r="P1136">
        <v>95186</v>
      </c>
      <c r="Q1136" t="s">
        <v>9549</v>
      </c>
    </row>
    <row r="1137" spans="1:17" x14ac:dyDescent="0.25">
      <c r="A1137" t="s">
        <v>4926</v>
      </c>
      <c r="B1137" t="s">
        <v>4443</v>
      </c>
      <c r="C1137" t="s">
        <v>4837</v>
      </c>
      <c r="D1137" t="s">
        <v>4926</v>
      </c>
      <c r="E1137" t="s">
        <v>4919</v>
      </c>
      <c r="F1137" t="s">
        <v>4920</v>
      </c>
      <c r="G1137" s="47">
        <v>91356</v>
      </c>
      <c r="H1137" t="s">
        <v>4918</v>
      </c>
      <c r="I1137" t="s">
        <v>4927</v>
      </c>
      <c r="J1137" t="s">
        <v>4928</v>
      </c>
      <c r="L1137">
        <v>1</v>
      </c>
      <c r="M1137" t="b">
        <v>1</v>
      </c>
      <c r="N1137" t="str">
        <v>Gemeinde Weilersbach</v>
      </c>
      <c r="P1137">
        <v>95691</v>
      </c>
      <c r="Q1137" t="s">
        <v>9550</v>
      </c>
    </row>
    <row r="1138" spans="1:17" x14ac:dyDescent="0.25">
      <c r="A1138" t="s">
        <v>4929</v>
      </c>
      <c r="B1138" t="s">
        <v>4443</v>
      </c>
      <c r="C1138" t="s">
        <v>4837</v>
      </c>
      <c r="D1138" t="s">
        <v>4929</v>
      </c>
      <c r="E1138" t="s">
        <v>4931</v>
      </c>
      <c r="F1138" t="s">
        <v>4671</v>
      </c>
      <c r="G1138" s="47">
        <v>91090</v>
      </c>
      <c r="H1138" t="s">
        <v>4930</v>
      </c>
      <c r="I1138" t="s">
        <v>4932</v>
      </c>
      <c r="J1138" t="s">
        <v>4933</v>
      </c>
      <c r="L1138">
        <v>1</v>
      </c>
      <c r="M1138" t="b">
        <v>1</v>
      </c>
      <c r="N1138" t="str">
        <v>Gemeinde Effeltrich</v>
      </c>
      <c r="P1138">
        <v>95153</v>
      </c>
      <c r="Q1138" t="s">
        <v>9551</v>
      </c>
    </row>
    <row r="1139" spans="1:17" x14ac:dyDescent="0.25">
      <c r="A1139" t="s">
        <v>4934</v>
      </c>
      <c r="B1139" t="s">
        <v>4443</v>
      </c>
      <c r="C1139" t="s">
        <v>4837</v>
      </c>
      <c r="D1139" t="s">
        <v>4934</v>
      </c>
      <c r="E1139" t="s">
        <v>4931</v>
      </c>
      <c r="F1139" t="s">
        <v>4671</v>
      </c>
      <c r="G1139" s="47">
        <v>91090</v>
      </c>
      <c r="H1139" t="s">
        <v>4930</v>
      </c>
      <c r="I1139" t="s">
        <v>4935</v>
      </c>
      <c r="J1139" t="s">
        <v>4936</v>
      </c>
      <c r="L1139">
        <v>1</v>
      </c>
      <c r="M1139" t="b">
        <v>1</v>
      </c>
      <c r="N1139" t="str">
        <v>Gemeinde Poxdorf</v>
      </c>
      <c r="P1139">
        <v>95168</v>
      </c>
      <c r="Q1139" t="s">
        <v>9552</v>
      </c>
    </row>
    <row r="1140" spans="1:17" x14ac:dyDescent="0.25">
      <c r="A1140" t="s">
        <v>4937</v>
      </c>
      <c r="B1140" t="s">
        <v>4443</v>
      </c>
      <c r="C1140" t="s">
        <v>4837</v>
      </c>
      <c r="D1140" t="s">
        <v>4937</v>
      </c>
      <c r="E1140" t="s">
        <v>4939</v>
      </c>
      <c r="F1140" t="s">
        <v>4940</v>
      </c>
      <c r="G1140" s="47">
        <v>91077</v>
      </c>
      <c r="H1140" t="s">
        <v>4938</v>
      </c>
      <c r="I1140" t="s">
        <v>4941</v>
      </c>
      <c r="J1140" t="s">
        <v>4942</v>
      </c>
      <c r="L1140">
        <v>1</v>
      </c>
      <c r="M1140" t="b">
        <v>1</v>
      </c>
      <c r="N1140" t="str">
        <v>Gemeinde Dormitz</v>
      </c>
      <c r="P1140">
        <v>95615</v>
      </c>
      <c r="Q1140" t="s">
        <v>9553</v>
      </c>
    </row>
    <row r="1141" spans="1:17" x14ac:dyDescent="0.25">
      <c r="A1141" t="s">
        <v>4943</v>
      </c>
      <c r="B1141" t="s">
        <v>4443</v>
      </c>
      <c r="C1141" t="s">
        <v>4837</v>
      </c>
      <c r="D1141" t="s">
        <v>4943</v>
      </c>
      <c r="E1141" t="s">
        <v>4939</v>
      </c>
      <c r="F1141" t="s">
        <v>4940</v>
      </c>
      <c r="G1141" s="47">
        <v>91077</v>
      </c>
      <c r="H1141" t="s">
        <v>4938</v>
      </c>
      <c r="I1141" t="s">
        <v>4944</v>
      </c>
      <c r="J1141" t="s">
        <v>4945</v>
      </c>
      <c r="L1141">
        <v>1</v>
      </c>
      <c r="M1141" t="b">
        <v>1</v>
      </c>
      <c r="N1141" t="str">
        <v>Gemeinde Hetzles</v>
      </c>
      <c r="P1141">
        <v>95697</v>
      </c>
      <c r="Q1141" t="s">
        <v>9554</v>
      </c>
    </row>
    <row r="1142" spans="1:17" x14ac:dyDescent="0.25">
      <c r="A1142" t="s">
        <v>4946</v>
      </c>
      <c r="B1142" t="s">
        <v>4443</v>
      </c>
      <c r="C1142" t="s">
        <v>4837</v>
      </c>
      <c r="D1142" t="s">
        <v>4946</v>
      </c>
      <c r="E1142" t="s">
        <v>4939</v>
      </c>
      <c r="F1142" t="s">
        <v>4940</v>
      </c>
      <c r="G1142" s="47">
        <v>91077</v>
      </c>
      <c r="H1142" t="s">
        <v>4938</v>
      </c>
      <c r="I1142" t="s">
        <v>4947</v>
      </c>
      <c r="J1142" t="s">
        <v>4948</v>
      </c>
      <c r="L1142">
        <v>1</v>
      </c>
      <c r="M1142" t="b">
        <v>1</v>
      </c>
      <c r="N1142" t="str">
        <v>Gemeinde Kleinsendelbach</v>
      </c>
      <c r="P1142">
        <v>95195</v>
      </c>
      <c r="Q1142" t="s">
        <v>5320</v>
      </c>
    </row>
    <row r="1143" spans="1:17" x14ac:dyDescent="0.25">
      <c r="A1143" t="s">
        <v>4949</v>
      </c>
      <c r="B1143" t="s">
        <v>4443</v>
      </c>
      <c r="C1143" t="s">
        <v>4837</v>
      </c>
      <c r="D1143" t="s">
        <v>4949</v>
      </c>
      <c r="E1143" t="s">
        <v>4950</v>
      </c>
      <c r="F1143" t="s">
        <v>4951</v>
      </c>
      <c r="G1143" s="47">
        <v>91322</v>
      </c>
      <c r="H1143" t="s">
        <v>4952</v>
      </c>
      <c r="I1143" t="s">
        <v>4953</v>
      </c>
      <c r="J1143" t="s">
        <v>4954</v>
      </c>
      <c r="L1143">
        <v>1</v>
      </c>
      <c r="M1143" t="b">
        <v>1</v>
      </c>
      <c r="N1143" t="str">
        <v>Gemeinde Gräfenberg, St</v>
      </c>
      <c r="P1143">
        <v>95706</v>
      </c>
      <c r="Q1143" t="s">
        <v>9555</v>
      </c>
    </row>
    <row r="1144" spans="1:17" x14ac:dyDescent="0.25">
      <c r="A1144" t="s">
        <v>4955</v>
      </c>
      <c r="B1144" t="s">
        <v>4443</v>
      </c>
      <c r="C1144" t="s">
        <v>4837</v>
      </c>
      <c r="D1144" t="s">
        <v>4955</v>
      </c>
      <c r="E1144" t="s">
        <v>4950</v>
      </c>
      <c r="F1144" t="s">
        <v>4951</v>
      </c>
      <c r="G1144" s="47">
        <v>91322</v>
      </c>
      <c r="H1144" t="s">
        <v>4952</v>
      </c>
      <c r="I1144" t="s">
        <v>4956</v>
      </c>
      <c r="J1144" t="s">
        <v>4957</v>
      </c>
      <c r="L1144">
        <v>1</v>
      </c>
      <c r="M1144" t="b">
        <v>1</v>
      </c>
      <c r="N1144" t="str">
        <v>Gemeinde Hiltpoltstein, M</v>
      </c>
      <c r="P1144">
        <v>95173</v>
      </c>
      <c r="Q1144" t="s">
        <v>9556</v>
      </c>
    </row>
    <row r="1145" spans="1:17" x14ac:dyDescent="0.25">
      <c r="A1145" t="s">
        <v>4958</v>
      </c>
      <c r="B1145" t="s">
        <v>4443</v>
      </c>
      <c r="C1145" t="s">
        <v>4837</v>
      </c>
      <c r="D1145" t="s">
        <v>4958</v>
      </c>
      <c r="E1145" t="s">
        <v>4950</v>
      </c>
      <c r="F1145" t="s">
        <v>4951</v>
      </c>
      <c r="G1145" s="47">
        <v>91322</v>
      </c>
      <c r="H1145" t="s">
        <v>4952</v>
      </c>
      <c r="I1145" t="s">
        <v>4959</v>
      </c>
      <c r="J1145" t="s">
        <v>4960</v>
      </c>
      <c r="L1145">
        <v>1</v>
      </c>
      <c r="M1145" t="b">
        <v>1</v>
      </c>
      <c r="N1145" t="str">
        <v>Gemeinde Weißenohe</v>
      </c>
      <c r="P1145">
        <v>95100</v>
      </c>
      <c r="Q1145" t="s">
        <v>9557</v>
      </c>
    </row>
    <row r="1146" spans="1:17" x14ac:dyDescent="0.25">
      <c r="A1146" t="s">
        <v>4962</v>
      </c>
      <c r="B1146" t="s">
        <v>4443</v>
      </c>
      <c r="C1146" t="s">
        <v>4961</v>
      </c>
      <c r="D1146" t="s">
        <v>4962</v>
      </c>
      <c r="E1146" t="s">
        <v>4962</v>
      </c>
      <c r="F1146" t="s">
        <v>1004</v>
      </c>
      <c r="G1146" s="47">
        <v>95138</v>
      </c>
      <c r="H1146" t="s">
        <v>4963</v>
      </c>
      <c r="I1146" t="s">
        <v>4964</v>
      </c>
      <c r="J1146" t="s">
        <v>4965</v>
      </c>
      <c r="L1146">
        <v>1</v>
      </c>
      <c r="M1146" t="b">
        <v>1</v>
      </c>
      <c r="N1146" t="str">
        <v>Markt Bad Steben</v>
      </c>
      <c r="P1146">
        <v>95707</v>
      </c>
      <c r="Q1146" t="s">
        <v>9558</v>
      </c>
    </row>
    <row r="1147" spans="1:17" x14ac:dyDescent="0.25">
      <c r="A1147" t="s">
        <v>1947</v>
      </c>
      <c r="B1147" t="s">
        <v>4443</v>
      </c>
      <c r="C1147" t="s">
        <v>4961</v>
      </c>
      <c r="D1147" t="s">
        <v>1947</v>
      </c>
      <c r="E1147" t="s">
        <v>1947</v>
      </c>
      <c r="F1147" t="s">
        <v>1206</v>
      </c>
      <c r="G1147" s="47">
        <v>95180</v>
      </c>
      <c r="H1147" t="s">
        <v>1948</v>
      </c>
      <c r="I1147" t="s">
        <v>4966</v>
      </c>
      <c r="J1147" t="s">
        <v>4967</v>
      </c>
      <c r="L1147">
        <v>1</v>
      </c>
      <c r="M1147" t="b">
        <v>1</v>
      </c>
      <c r="N1147" t="str">
        <v>Gemeinde Berg</v>
      </c>
      <c r="P1147">
        <v>95199</v>
      </c>
      <c r="Q1147" t="s">
        <v>9559</v>
      </c>
    </row>
    <row r="1148" spans="1:17" x14ac:dyDescent="0.25">
      <c r="A1148" t="s">
        <v>4968</v>
      </c>
      <c r="B1148" t="s">
        <v>4443</v>
      </c>
      <c r="C1148" t="s">
        <v>4961</v>
      </c>
      <c r="D1148" t="s">
        <v>4968</v>
      </c>
      <c r="E1148" t="s">
        <v>4968</v>
      </c>
      <c r="F1148" t="s">
        <v>4970</v>
      </c>
      <c r="G1148" s="47">
        <v>95182</v>
      </c>
      <c r="H1148" t="s">
        <v>4969</v>
      </c>
      <c r="I1148" t="s">
        <v>4971</v>
      </c>
      <c r="J1148" t="s">
        <v>4972</v>
      </c>
      <c r="L1148">
        <v>1</v>
      </c>
      <c r="M1148" t="b">
        <v>1</v>
      </c>
      <c r="N1148" t="str">
        <v>Gemeinde Döhlau</v>
      </c>
      <c r="P1148">
        <v>95709</v>
      </c>
      <c r="Q1148" t="s">
        <v>5363</v>
      </c>
    </row>
    <row r="1149" spans="1:17" x14ac:dyDescent="0.25">
      <c r="A1149" t="s">
        <v>4973</v>
      </c>
      <c r="B1149" t="s">
        <v>4443</v>
      </c>
      <c r="C1149" t="s">
        <v>4961</v>
      </c>
      <c r="D1149" t="s">
        <v>4973</v>
      </c>
      <c r="E1149" t="s">
        <v>4973</v>
      </c>
      <c r="F1149" t="s">
        <v>4975</v>
      </c>
      <c r="G1149" s="47">
        <v>95177</v>
      </c>
      <c r="H1149" t="s">
        <v>4974</v>
      </c>
      <c r="I1149" t="s">
        <v>4976</v>
      </c>
      <c r="J1149" t="s">
        <v>4977</v>
      </c>
      <c r="L1149">
        <v>1</v>
      </c>
      <c r="M1149" t="b">
        <v>1</v>
      </c>
      <c r="N1149" t="str">
        <v>Gemeinde Geroldsgrün</v>
      </c>
      <c r="P1149">
        <v>95163</v>
      </c>
      <c r="Q1149" t="s">
        <v>9560</v>
      </c>
    </row>
    <row r="1150" spans="1:17" x14ac:dyDescent="0.25">
      <c r="A1150" t="s">
        <v>4978</v>
      </c>
      <c r="B1150" t="s">
        <v>4443</v>
      </c>
      <c r="C1150" t="s">
        <v>4961</v>
      </c>
      <c r="D1150" t="s">
        <v>4978</v>
      </c>
      <c r="E1150" t="s">
        <v>4978</v>
      </c>
      <c r="F1150" t="s">
        <v>4979</v>
      </c>
      <c r="G1150" s="47">
        <v>95223</v>
      </c>
      <c r="H1150" t="s">
        <v>4980</v>
      </c>
      <c r="I1150" t="s">
        <v>4981</v>
      </c>
      <c r="J1150" t="s">
        <v>4982</v>
      </c>
      <c r="L1150">
        <v>1</v>
      </c>
      <c r="M1150" t="b">
        <v>1</v>
      </c>
      <c r="N1150" t="str">
        <v>Stadt Helmbrechts</v>
      </c>
      <c r="P1150">
        <v>95632</v>
      </c>
      <c r="Q1150" t="s">
        <v>9561</v>
      </c>
    </row>
    <row r="1151" spans="1:17" x14ac:dyDescent="0.25">
      <c r="A1151" t="s">
        <v>4983</v>
      </c>
      <c r="B1151" t="s">
        <v>4443</v>
      </c>
      <c r="C1151" t="s">
        <v>4961</v>
      </c>
      <c r="D1151" t="s">
        <v>4983</v>
      </c>
      <c r="E1151" t="s">
        <v>4983</v>
      </c>
      <c r="F1151" t="s">
        <v>4985</v>
      </c>
      <c r="G1151" s="47">
        <v>95189</v>
      </c>
      <c r="H1151" t="s">
        <v>4984</v>
      </c>
      <c r="I1151" t="s">
        <v>4986</v>
      </c>
      <c r="J1151" t="s">
        <v>4987</v>
      </c>
      <c r="L1151">
        <v>1</v>
      </c>
      <c r="M1151" t="b">
        <v>1</v>
      </c>
      <c r="N1151" t="str">
        <v>Gemeinde Köditz</v>
      </c>
      <c r="P1151">
        <v>96148</v>
      </c>
      <c r="Q1151" t="s">
        <v>9562</v>
      </c>
    </row>
    <row r="1152" spans="1:17" x14ac:dyDescent="0.25">
      <c r="A1152" t="s">
        <v>4988</v>
      </c>
      <c r="B1152" t="s">
        <v>4443</v>
      </c>
      <c r="C1152" t="s">
        <v>4961</v>
      </c>
      <c r="D1152" t="s">
        <v>4988</v>
      </c>
      <c r="E1152" t="s">
        <v>4988</v>
      </c>
      <c r="F1152" t="s">
        <v>4990</v>
      </c>
      <c r="G1152" s="47">
        <v>95174</v>
      </c>
      <c r="H1152" t="s">
        <v>4989</v>
      </c>
      <c r="I1152" t="s">
        <v>4991</v>
      </c>
      <c r="J1152" t="s">
        <v>4992</v>
      </c>
      <c r="L1152">
        <v>1</v>
      </c>
      <c r="M1152" t="b">
        <v>1</v>
      </c>
      <c r="N1152" t="str">
        <v>Gemeinde Konradsreuth</v>
      </c>
      <c r="P1152">
        <v>96120</v>
      </c>
      <c r="Q1152" t="s">
        <v>4469</v>
      </c>
    </row>
    <row r="1153" spans="1:17" x14ac:dyDescent="0.25">
      <c r="A1153" t="s">
        <v>4993</v>
      </c>
      <c r="B1153" t="s">
        <v>4443</v>
      </c>
      <c r="C1153" t="s">
        <v>4961</v>
      </c>
      <c r="D1153" t="s">
        <v>4993</v>
      </c>
      <c r="E1153" t="s">
        <v>4993</v>
      </c>
      <c r="F1153" t="s">
        <v>4994</v>
      </c>
      <c r="G1153" s="47">
        <v>95204</v>
      </c>
      <c r="H1153" t="s">
        <v>4995</v>
      </c>
      <c r="I1153" t="s">
        <v>4996</v>
      </c>
      <c r="J1153" t="s">
        <v>4997</v>
      </c>
      <c r="L1153">
        <v>1</v>
      </c>
      <c r="M1153" t="b">
        <v>1</v>
      </c>
      <c r="N1153" t="str">
        <v>Stadt Münchberg</v>
      </c>
      <c r="P1153">
        <v>96149</v>
      </c>
      <c r="Q1153" t="s">
        <v>4474</v>
      </c>
    </row>
    <row r="1154" spans="1:17" x14ac:dyDescent="0.25">
      <c r="A1154" t="s">
        <v>4998</v>
      </c>
      <c r="B1154" t="s">
        <v>4443</v>
      </c>
      <c r="C1154" t="s">
        <v>4961</v>
      </c>
      <c r="D1154" t="s">
        <v>4998</v>
      </c>
      <c r="E1154" t="s">
        <v>4998</v>
      </c>
      <c r="F1154" t="s">
        <v>4999</v>
      </c>
      <c r="G1154" s="47">
        <v>95113</v>
      </c>
      <c r="H1154" t="s">
        <v>5000</v>
      </c>
      <c r="I1154" t="s">
        <v>5001</v>
      </c>
      <c r="J1154" t="s">
        <v>5002</v>
      </c>
      <c r="L1154">
        <v>1</v>
      </c>
      <c r="M1154" t="b">
        <v>1</v>
      </c>
      <c r="N1154" t="str">
        <v>Stadt Naila</v>
      </c>
      <c r="P1154">
        <v>96161</v>
      </c>
      <c r="Q1154" t="s">
        <v>9563</v>
      </c>
    </row>
    <row r="1155" spans="1:17" x14ac:dyDescent="0.25">
      <c r="A1155" t="s">
        <v>5003</v>
      </c>
      <c r="B1155" t="s">
        <v>4443</v>
      </c>
      <c r="C1155" t="s">
        <v>4961</v>
      </c>
      <c r="D1155" t="s">
        <v>5003</v>
      </c>
      <c r="E1155" t="s">
        <v>5003</v>
      </c>
      <c r="F1155" t="s">
        <v>4509</v>
      </c>
      <c r="G1155" s="47">
        <v>95139</v>
      </c>
      <c r="H1155" t="s">
        <v>5004</v>
      </c>
      <c r="I1155" t="s">
        <v>5005</v>
      </c>
      <c r="J1155" t="s">
        <v>5006</v>
      </c>
      <c r="L1155">
        <v>1</v>
      </c>
      <c r="M1155" t="b">
        <v>1</v>
      </c>
      <c r="N1155" t="str">
        <v>Markt Oberkotzau</v>
      </c>
      <c r="P1155">
        <v>96163</v>
      </c>
      <c r="Q1155" t="s">
        <v>4487</v>
      </c>
    </row>
    <row r="1156" spans="1:17" x14ac:dyDescent="0.25">
      <c r="A1156" t="s">
        <v>5007</v>
      </c>
      <c r="B1156" t="s">
        <v>4443</v>
      </c>
      <c r="C1156" t="s">
        <v>4961</v>
      </c>
      <c r="D1156" t="s">
        <v>5007</v>
      </c>
      <c r="E1156" t="s">
        <v>5007</v>
      </c>
      <c r="F1156" t="s">
        <v>515</v>
      </c>
      <c r="G1156" s="47">
        <v>95194</v>
      </c>
      <c r="H1156" t="s">
        <v>5008</v>
      </c>
      <c r="I1156" t="s">
        <v>5009</v>
      </c>
      <c r="J1156" t="s">
        <v>5010</v>
      </c>
      <c r="L1156">
        <v>1</v>
      </c>
      <c r="M1156" t="b">
        <v>1</v>
      </c>
      <c r="N1156" t="str">
        <v>Gemeinde Regnitzlosau</v>
      </c>
      <c r="P1156">
        <v>91332</v>
      </c>
      <c r="Q1156" t="s">
        <v>9564</v>
      </c>
    </row>
    <row r="1157" spans="1:17" x14ac:dyDescent="0.25">
      <c r="A1157" t="s">
        <v>5011</v>
      </c>
      <c r="B1157" t="s">
        <v>4443</v>
      </c>
      <c r="C1157" t="s">
        <v>4961</v>
      </c>
      <c r="D1157" t="s">
        <v>5011</v>
      </c>
      <c r="E1157" t="s">
        <v>5011</v>
      </c>
      <c r="F1157" t="s">
        <v>5012</v>
      </c>
      <c r="G1157" s="47">
        <v>95105</v>
      </c>
      <c r="H1157" t="s">
        <v>5013</v>
      </c>
      <c r="I1157" t="s">
        <v>5014</v>
      </c>
      <c r="J1157" t="s">
        <v>5015</v>
      </c>
      <c r="L1157">
        <v>1</v>
      </c>
      <c r="M1157" t="b">
        <v>1</v>
      </c>
      <c r="N1157" t="str">
        <v>Stadt Rehau</v>
      </c>
      <c r="P1157">
        <v>96164</v>
      </c>
      <c r="Q1157" t="s">
        <v>4504</v>
      </c>
    </row>
    <row r="1158" spans="1:17" x14ac:dyDescent="0.25">
      <c r="A1158" t="s">
        <v>5016</v>
      </c>
      <c r="B1158" t="s">
        <v>4443</v>
      </c>
      <c r="C1158" t="s">
        <v>4961</v>
      </c>
      <c r="D1158" t="s">
        <v>5016</v>
      </c>
      <c r="E1158" t="s">
        <v>5016</v>
      </c>
      <c r="F1158" t="s">
        <v>1087</v>
      </c>
      <c r="G1158" s="47">
        <v>95120</v>
      </c>
      <c r="H1158" t="s">
        <v>5017</v>
      </c>
      <c r="I1158" t="s">
        <v>5018</v>
      </c>
      <c r="J1158" t="s">
        <v>5019</v>
      </c>
      <c r="L1158">
        <v>1</v>
      </c>
      <c r="M1158" t="b">
        <v>1</v>
      </c>
      <c r="N1158" t="str">
        <v>Stadt Schwarzenbach a.d.Saale</v>
      </c>
      <c r="P1158">
        <v>96167</v>
      </c>
      <c r="Q1158" t="s">
        <v>9565</v>
      </c>
    </row>
    <row r="1159" spans="1:17" x14ac:dyDescent="0.25">
      <c r="A1159" t="s">
        <v>5020</v>
      </c>
      <c r="B1159" t="s">
        <v>4443</v>
      </c>
      <c r="C1159" t="s">
        <v>4961</v>
      </c>
      <c r="D1159" t="s">
        <v>5020</v>
      </c>
      <c r="E1159" t="s">
        <v>5020</v>
      </c>
      <c r="F1159" t="s">
        <v>5021</v>
      </c>
      <c r="G1159" s="47">
        <v>95127</v>
      </c>
      <c r="H1159" t="s">
        <v>5022</v>
      </c>
      <c r="I1159" t="s">
        <v>5023</v>
      </c>
      <c r="J1159" t="s">
        <v>5024</v>
      </c>
      <c r="L1159">
        <v>1</v>
      </c>
      <c r="M1159" t="b">
        <v>1</v>
      </c>
      <c r="N1159" t="str">
        <v>Stadt Schwarzenbach a.Wald</v>
      </c>
      <c r="P1159">
        <v>96169</v>
      </c>
      <c r="Q1159" t="s">
        <v>9566</v>
      </c>
    </row>
    <row r="1160" spans="1:17" x14ac:dyDescent="0.25">
      <c r="A1160" t="s">
        <v>5025</v>
      </c>
      <c r="B1160" t="s">
        <v>4443</v>
      </c>
      <c r="C1160" t="s">
        <v>4961</v>
      </c>
      <c r="D1160" t="s">
        <v>5025</v>
      </c>
      <c r="E1160" t="s">
        <v>5025</v>
      </c>
      <c r="F1160" t="s">
        <v>2123</v>
      </c>
      <c r="G1160" s="47">
        <v>95146</v>
      </c>
      <c r="H1160" t="s">
        <v>5026</v>
      </c>
      <c r="I1160" t="s">
        <v>5027</v>
      </c>
      <c r="J1160" t="s">
        <v>5028</v>
      </c>
      <c r="L1160">
        <v>1</v>
      </c>
      <c r="M1160" t="b">
        <v>1</v>
      </c>
      <c r="N1160" t="str">
        <v>Stadt Selbitz</v>
      </c>
      <c r="P1160">
        <v>96123</v>
      </c>
      <c r="Q1160" t="s">
        <v>4508</v>
      </c>
    </row>
    <row r="1161" spans="1:17" x14ac:dyDescent="0.25">
      <c r="A1161" t="s">
        <v>5029</v>
      </c>
      <c r="B1161" t="s">
        <v>4443</v>
      </c>
      <c r="C1161" t="s">
        <v>4961</v>
      </c>
      <c r="D1161" t="s">
        <v>5029</v>
      </c>
      <c r="E1161" t="s">
        <v>5029</v>
      </c>
      <c r="F1161" t="s">
        <v>5030</v>
      </c>
      <c r="G1161" s="47">
        <v>95236</v>
      </c>
      <c r="H1161" t="s">
        <v>5031</v>
      </c>
      <c r="I1161" t="s">
        <v>5032</v>
      </c>
      <c r="J1161" t="s">
        <v>5033</v>
      </c>
      <c r="L1161">
        <v>1</v>
      </c>
      <c r="M1161" t="b">
        <v>1</v>
      </c>
      <c r="N1161" t="str">
        <v>Markt Stammbach</v>
      </c>
      <c r="P1161">
        <v>96117</v>
      </c>
      <c r="Q1161" t="s">
        <v>4513</v>
      </c>
    </row>
    <row r="1162" spans="1:17" x14ac:dyDescent="0.25">
      <c r="A1162" t="s">
        <v>5034</v>
      </c>
      <c r="B1162" t="s">
        <v>4443</v>
      </c>
      <c r="C1162" t="s">
        <v>4961</v>
      </c>
      <c r="D1162" t="s">
        <v>5034</v>
      </c>
      <c r="E1162" t="s">
        <v>5034</v>
      </c>
      <c r="F1162" t="s">
        <v>4173</v>
      </c>
      <c r="G1162" s="47">
        <v>95239</v>
      </c>
      <c r="H1162" t="s">
        <v>5035</v>
      </c>
      <c r="I1162" t="s">
        <v>5036</v>
      </c>
      <c r="J1162" t="s">
        <v>5037</v>
      </c>
      <c r="L1162">
        <v>1</v>
      </c>
      <c r="M1162" t="b">
        <v>1</v>
      </c>
      <c r="N1162" t="str">
        <v>Markt Zell im Fichtelgebirge</v>
      </c>
      <c r="P1162">
        <v>96173</v>
      </c>
      <c r="Q1162" t="s">
        <v>4517</v>
      </c>
    </row>
    <row r="1163" spans="1:17" x14ac:dyDescent="0.25">
      <c r="A1163" t="s">
        <v>5038</v>
      </c>
      <c r="B1163" t="s">
        <v>4443</v>
      </c>
      <c r="C1163" t="s">
        <v>4961</v>
      </c>
      <c r="D1163" t="s">
        <v>5038</v>
      </c>
      <c r="E1163" t="s">
        <v>5039</v>
      </c>
      <c r="F1163" t="s">
        <v>2518</v>
      </c>
      <c r="G1163" s="47">
        <v>95192</v>
      </c>
      <c r="H1163" t="s">
        <v>5040</v>
      </c>
      <c r="I1163" t="s">
        <v>5041</v>
      </c>
      <c r="J1163" t="s">
        <v>5042</v>
      </c>
      <c r="L1163">
        <v>1</v>
      </c>
      <c r="M1163" t="b">
        <v>1</v>
      </c>
      <c r="N1163" t="str">
        <v>Gemeinde Issigau</v>
      </c>
      <c r="P1163">
        <v>96179</v>
      </c>
      <c r="Q1163" t="s">
        <v>9567</v>
      </c>
    </row>
    <row r="1164" spans="1:17" x14ac:dyDescent="0.25">
      <c r="A1164" t="s">
        <v>5043</v>
      </c>
      <c r="B1164" t="s">
        <v>4443</v>
      </c>
      <c r="C1164" t="s">
        <v>4961</v>
      </c>
      <c r="D1164" t="s">
        <v>5043</v>
      </c>
      <c r="E1164" t="s">
        <v>5039</v>
      </c>
      <c r="F1164" t="s">
        <v>2518</v>
      </c>
      <c r="G1164" s="47">
        <v>95192</v>
      </c>
      <c r="H1164" t="s">
        <v>5040</v>
      </c>
      <c r="I1164" t="s">
        <v>5044</v>
      </c>
      <c r="J1164" t="s">
        <v>5045</v>
      </c>
      <c r="L1164">
        <v>1</v>
      </c>
      <c r="M1164" t="b">
        <v>1</v>
      </c>
      <c r="N1164" t="str">
        <v>Gemeinde Lichtenberg, St</v>
      </c>
      <c r="P1164">
        <v>96182</v>
      </c>
      <c r="Q1164" t="s">
        <v>9568</v>
      </c>
    </row>
    <row r="1165" spans="1:17" x14ac:dyDescent="0.25">
      <c r="A1165" t="s">
        <v>5046</v>
      </c>
      <c r="B1165" t="s">
        <v>4443</v>
      </c>
      <c r="C1165" t="s">
        <v>4961</v>
      </c>
      <c r="D1165" t="s">
        <v>5046</v>
      </c>
      <c r="E1165" t="s">
        <v>5048</v>
      </c>
      <c r="F1165" t="s">
        <v>2401</v>
      </c>
      <c r="G1165" s="47">
        <v>95183</v>
      </c>
      <c r="H1165" t="s">
        <v>5047</v>
      </c>
      <c r="I1165" t="s">
        <v>5049</v>
      </c>
      <c r="J1165" t="s">
        <v>5050</v>
      </c>
      <c r="L1165">
        <v>1</v>
      </c>
      <c r="M1165" t="b">
        <v>1</v>
      </c>
      <c r="N1165" t="str">
        <v>Gemeinde Feilitzsch</v>
      </c>
      <c r="P1165">
        <v>96110</v>
      </c>
      <c r="Q1165" t="s">
        <v>9569</v>
      </c>
    </row>
    <row r="1166" spans="1:17" x14ac:dyDescent="0.25">
      <c r="A1166" t="s">
        <v>5051</v>
      </c>
      <c r="B1166" t="s">
        <v>4443</v>
      </c>
      <c r="C1166" t="s">
        <v>4961</v>
      </c>
      <c r="D1166" t="s">
        <v>5051</v>
      </c>
      <c r="E1166" t="s">
        <v>5048</v>
      </c>
      <c r="F1166" t="s">
        <v>2401</v>
      </c>
      <c r="G1166" s="47">
        <v>95183</v>
      </c>
      <c r="H1166" t="s">
        <v>5047</v>
      </c>
      <c r="I1166" t="s">
        <v>5052</v>
      </c>
      <c r="J1166" t="s">
        <v>5053</v>
      </c>
      <c r="L1166">
        <v>1</v>
      </c>
      <c r="M1166" t="b">
        <v>1</v>
      </c>
      <c r="N1166" t="str">
        <v>Gemeinde Gattendorf</v>
      </c>
      <c r="P1166">
        <v>96187</v>
      </c>
      <c r="Q1166" t="s">
        <v>4582</v>
      </c>
    </row>
    <row r="1167" spans="1:17" x14ac:dyDescent="0.25">
      <c r="A1167" t="s">
        <v>5054</v>
      </c>
      <c r="B1167" t="s">
        <v>4443</v>
      </c>
      <c r="C1167" t="s">
        <v>4961</v>
      </c>
      <c r="D1167" t="s">
        <v>5054</v>
      </c>
      <c r="E1167" t="s">
        <v>5048</v>
      </c>
      <c r="F1167" t="s">
        <v>2401</v>
      </c>
      <c r="G1167" s="47">
        <v>95183</v>
      </c>
      <c r="H1167" t="s">
        <v>5047</v>
      </c>
      <c r="I1167" t="s">
        <v>5055</v>
      </c>
      <c r="J1167" t="s">
        <v>5056</v>
      </c>
      <c r="L1167">
        <v>1</v>
      </c>
      <c r="M1167" t="b">
        <v>1</v>
      </c>
      <c r="N1167" t="str">
        <v>Gemeinde Töpen</v>
      </c>
      <c r="P1167">
        <v>96191</v>
      </c>
      <c r="Q1167" t="s">
        <v>4546</v>
      </c>
    </row>
    <row r="1168" spans="1:17" x14ac:dyDescent="0.25">
      <c r="A1168" t="s">
        <v>5057</v>
      </c>
      <c r="B1168" t="s">
        <v>4443</v>
      </c>
      <c r="C1168" t="s">
        <v>4961</v>
      </c>
      <c r="D1168" t="s">
        <v>5057</v>
      </c>
      <c r="E1168" t="s">
        <v>5048</v>
      </c>
      <c r="F1168" t="s">
        <v>2401</v>
      </c>
      <c r="G1168" s="47">
        <v>95183</v>
      </c>
      <c r="H1168" t="s">
        <v>5047</v>
      </c>
      <c r="I1168" t="s">
        <v>5058</v>
      </c>
      <c r="J1168" t="s">
        <v>5059</v>
      </c>
      <c r="L1168">
        <v>1</v>
      </c>
      <c r="M1168" t="b">
        <v>1</v>
      </c>
      <c r="N1168" t="str">
        <v>Gemeinde Trogen</v>
      </c>
      <c r="P1168">
        <v>96196</v>
      </c>
      <c r="Q1168" t="s">
        <v>9570</v>
      </c>
    </row>
    <row r="1169" spans="1:17" x14ac:dyDescent="0.25">
      <c r="A1169" t="s">
        <v>5060</v>
      </c>
      <c r="B1169" t="s">
        <v>4443</v>
      </c>
      <c r="C1169" t="s">
        <v>4961</v>
      </c>
      <c r="D1169" t="s">
        <v>5060</v>
      </c>
      <c r="E1169" t="s">
        <v>5061</v>
      </c>
      <c r="F1169" t="s">
        <v>1294</v>
      </c>
      <c r="G1169" s="47">
        <v>95197</v>
      </c>
      <c r="H1169" t="s">
        <v>5062</v>
      </c>
      <c r="I1169" t="s">
        <v>5063</v>
      </c>
      <c r="J1169" t="s">
        <v>5064</v>
      </c>
      <c r="L1169">
        <v>1</v>
      </c>
      <c r="M1169" t="b">
        <v>1</v>
      </c>
      <c r="N1169" t="str">
        <v>Gemeinde Leupoldsgrün</v>
      </c>
      <c r="P1169">
        <v>96199</v>
      </c>
      <c r="Q1169" t="s">
        <v>9571</v>
      </c>
    </row>
    <row r="1170" spans="1:17" x14ac:dyDescent="0.25">
      <c r="A1170" t="s">
        <v>5065</v>
      </c>
      <c r="B1170" t="s">
        <v>4443</v>
      </c>
      <c r="C1170" t="s">
        <v>4961</v>
      </c>
      <c r="D1170" t="s">
        <v>5065</v>
      </c>
      <c r="E1170" t="s">
        <v>5061</v>
      </c>
      <c r="F1170" t="s">
        <v>1294</v>
      </c>
      <c r="G1170" s="47">
        <v>95197</v>
      </c>
      <c r="H1170" t="s">
        <v>5062</v>
      </c>
      <c r="I1170" t="s">
        <v>5066</v>
      </c>
      <c r="J1170" t="s">
        <v>5067</v>
      </c>
      <c r="L1170">
        <v>1</v>
      </c>
      <c r="M1170" t="b">
        <v>1</v>
      </c>
      <c r="N1170" t="str">
        <v>Gemeinde Schauenstein, St</v>
      </c>
      <c r="P1170">
        <v>95356</v>
      </c>
      <c r="Q1170" t="s">
        <v>9572</v>
      </c>
    </row>
    <row r="1171" spans="1:17" x14ac:dyDescent="0.25">
      <c r="A1171" t="s">
        <v>5068</v>
      </c>
      <c r="B1171" t="s">
        <v>4443</v>
      </c>
      <c r="C1171" t="s">
        <v>4961</v>
      </c>
      <c r="D1171" t="s">
        <v>5068</v>
      </c>
      <c r="E1171" t="s">
        <v>5069</v>
      </c>
      <c r="F1171" t="s">
        <v>510</v>
      </c>
      <c r="G1171" s="47">
        <v>95234</v>
      </c>
      <c r="H1171" t="s">
        <v>5070</v>
      </c>
      <c r="I1171" t="s">
        <v>5071</v>
      </c>
      <c r="J1171" t="s">
        <v>5072</v>
      </c>
      <c r="L1171">
        <v>1</v>
      </c>
      <c r="M1171" t="b">
        <v>1</v>
      </c>
      <c r="N1171" t="str">
        <v>Gemeinde Sparneck, M</v>
      </c>
      <c r="P1171">
        <v>95358</v>
      </c>
      <c r="Q1171" t="s">
        <v>9573</v>
      </c>
    </row>
    <row r="1172" spans="1:17" x14ac:dyDescent="0.25">
      <c r="A1172" t="s">
        <v>5073</v>
      </c>
      <c r="B1172" t="s">
        <v>4443</v>
      </c>
      <c r="C1172" t="s">
        <v>4961</v>
      </c>
      <c r="D1172" t="s">
        <v>5073</v>
      </c>
      <c r="E1172" t="s">
        <v>5069</v>
      </c>
      <c r="F1172" t="s">
        <v>510</v>
      </c>
      <c r="G1172" s="47">
        <v>95234</v>
      </c>
      <c r="H1172" t="s">
        <v>5070</v>
      </c>
      <c r="I1172" t="s">
        <v>5074</v>
      </c>
      <c r="J1172" t="s">
        <v>5075</v>
      </c>
      <c r="L1172">
        <v>1</v>
      </c>
      <c r="M1172" t="b">
        <v>1</v>
      </c>
      <c r="N1172" t="str">
        <v>Gemeinde Weißdorf</v>
      </c>
      <c r="P1172">
        <v>95499</v>
      </c>
      <c r="Q1172" t="s">
        <v>9574</v>
      </c>
    </row>
    <row r="1173" spans="1:17" x14ac:dyDescent="0.25">
      <c r="A1173" t="s">
        <v>5073</v>
      </c>
      <c r="B1173" t="s">
        <v>4443</v>
      </c>
      <c r="C1173" t="s">
        <v>4961</v>
      </c>
      <c r="D1173" t="s">
        <v>5073</v>
      </c>
      <c r="E1173" t="s">
        <v>5073</v>
      </c>
      <c r="G1173" s="47">
        <v>95234</v>
      </c>
      <c r="H1173" t="s">
        <v>5070</v>
      </c>
      <c r="I1173" t="s">
        <v>5074</v>
      </c>
      <c r="J1173" t="s">
        <v>5075</v>
      </c>
      <c r="L1173">
        <v>1</v>
      </c>
      <c r="M1173" t="b">
        <v>1</v>
      </c>
      <c r="N1173" t="str">
        <v>Gemeinde Weißdorf</v>
      </c>
      <c r="P1173">
        <v>95502</v>
      </c>
      <c r="Q1173" t="s">
        <v>5155</v>
      </c>
    </row>
    <row r="1174" spans="1:17" x14ac:dyDescent="0.25">
      <c r="A1174" t="s">
        <v>5077</v>
      </c>
      <c r="B1174" t="s">
        <v>4443</v>
      </c>
      <c r="C1174" t="s">
        <v>5076</v>
      </c>
      <c r="D1174" t="s">
        <v>5077</v>
      </c>
      <c r="E1174" t="s">
        <v>5077</v>
      </c>
      <c r="F1174" t="s">
        <v>5078</v>
      </c>
      <c r="G1174" s="47">
        <v>96307</v>
      </c>
      <c r="H1174" t="s">
        <v>5079</v>
      </c>
      <c r="I1174" t="s">
        <v>5080</v>
      </c>
      <c r="J1174" t="s">
        <v>5081</v>
      </c>
      <c r="L1174">
        <v>1</v>
      </c>
      <c r="M1174" t="b">
        <v>1</v>
      </c>
      <c r="N1174" t="str">
        <v>Stadt Kronach</v>
      </c>
      <c r="P1174">
        <v>95359</v>
      </c>
      <c r="Q1174" t="s">
        <v>9575</v>
      </c>
    </row>
    <row r="1175" spans="1:17" x14ac:dyDescent="0.25">
      <c r="A1175" t="s">
        <v>5082</v>
      </c>
      <c r="B1175" t="s">
        <v>4443</v>
      </c>
      <c r="C1175" t="s">
        <v>5076</v>
      </c>
      <c r="D1175" t="s">
        <v>5082</v>
      </c>
      <c r="E1175" t="s">
        <v>5082</v>
      </c>
      <c r="F1175" t="s">
        <v>2816</v>
      </c>
      <c r="G1175" s="47">
        <v>96324</v>
      </c>
      <c r="H1175" t="s">
        <v>5083</v>
      </c>
      <c r="I1175" t="s">
        <v>5084</v>
      </c>
      <c r="J1175" t="s">
        <v>5085</v>
      </c>
      <c r="L1175">
        <v>1</v>
      </c>
      <c r="M1175" t="b">
        <v>1</v>
      </c>
      <c r="N1175" t="str">
        <v>Markt Küps</v>
      </c>
      <c r="P1175">
        <v>95361</v>
      </c>
      <c r="Q1175" t="s">
        <v>9576</v>
      </c>
    </row>
    <row r="1176" spans="1:17" x14ac:dyDescent="0.25">
      <c r="A1176" t="s">
        <v>5086</v>
      </c>
      <c r="B1176" t="s">
        <v>4443</v>
      </c>
      <c r="C1176" t="s">
        <v>5076</v>
      </c>
      <c r="D1176" t="s">
        <v>5086</v>
      </c>
      <c r="E1176" t="s">
        <v>5086</v>
      </c>
      <c r="F1176" t="s">
        <v>1211</v>
      </c>
      <c r="G1176" s="47">
        <v>96333</v>
      </c>
      <c r="H1176" t="s">
        <v>5087</v>
      </c>
      <c r="I1176" t="s">
        <v>5088</v>
      </c>
      <c r="J1176" t="s">
        <v>5089</v>
      </c>
      <c r="L1176">
        <v>1</v>
      </c>
      <c r="M1176" t="b">
        <v>1</v>
      </c>
      <c r="N1176" t="str">
        <v>Stadt Ludwigsstadt</v>
      </c>
      <c r="P1176">
        <v>95311</v>
      </c>
      <c r="Q1176" t="s">
        <v>9577</v>
      </c>
    </row>
    <row r="1177" spans="1:17" x14ac:dyDescent="0.25">
      <c r="A1177" t="s">
        <v>5090</v>
      </c>
      <c r="B1177" t="s">
        <v>4443</v>
      </c>
      <c r="C1177" t="s">
        <v>5076</v>
      </c>
      <c r="D1177" t="s">
        <v>5090</v>
      </c>
      <c r="E1177" t="s">
        <v>5090</v>
      </c>
      <c r="F1177" t="s">
        <v>5091</v>
      </c>
      <c r="G1177" s="47">
        <v>96365</v>
      </c>
      <c r="H1177" t="s">
        <v>5092</v>
      </c>
      <c r="I1177" t="s">
        <v>5093</v>
      </c>
      <c r="J1177" t="s">
        <v>5094</v>
      </c>
      <c r="L1177">
        <v>1</v>
      </c>
      <c r="M1177" t="b">
        <v>1</v>
      </c>
      <c r="N1177" t="str">
        <v>Markt Nordhalben</v>
      </c>
      <c r="P1177">
        <v>95362</v>
      </c>
      <c r="Q1177" t="s">
        <v>9578</v>
      </c>
    </row>
    <row r="1178" spans="1:17" x14ac:dyDescent="0.25">
      <c r="A1178" t="s">
        <v>5095</v>
      </c>
      <c r="B1178" t="s">
        <v>4443</v>
      </c>
      <c r="C1178" t="s">
        <v>5076</v>
      </c>
      <c r="D1178" t="s">
        <v>5095</v>
      </c>
      <c r="E1178" t="s">
        <v>5095</v>
      </c>
      <c r="F1178" t="s">
        <v>2367</v>
      </c>
      <c r="G1178" s="47">
        <v>96329</v>
      </c>
      <c r="H1178" t="s">
        <v>5096</v>
      </c>
      <c r="I1178" t="s">
        <v>5097</v>
      </c>
      <c r="J1178" t="s">
        <v>5098</v>
      </c>
      <c r="L1178">
        <v>1</v>
      </c>
      <c r="M1178" t="b">
        <v>1</v>
      </c>
      <c r="N1178" t="str">
        <v>Markt Pressig</v>
      </c>
      <c r="P1178">
        <v>95364</v>
      </c>
      <c r="Q1178" t="s">
        <v>9579</v>
      </c>
    </row>
    <row r="1179" spans="1:17" x14ac:dyDescent="0.25">
      <c r="A1179" t="s">
        <v>5099</v>
      </c>
      <c r="B1179" t="s">
        <v>4443</v>
      </c>
      <c r="C1179" t="s">
        <v>5076</v>
      </c>
      <c r="D1179" t="s">
        <v>5099</v>
      </c>
      <c r="E1179" t="s">
        <v>5099</v>
      </c>
      <c r="F1179" t="s">
        <v>5101</v>
      </c>
      <c r="G1179" s="47">
        <v>96361</v>
      </c>
      <c r="H1179" t="s">
        <v>5100</v>
      </c>
      <c r="I1179" t="s">
        <v>5102</v>
      </c>
      <c r="J1179" t="s">
        <v>5103</v>
      </c>
      <c r="L1179">
        <v>1</v>
      </c>
      <c r="M1179" t="b">
        <v>1</v>
      </c>
      <c r="N1179" t="str">
        <v>Gemeinde Steinbach a.Wald</v>
      </c>
      <c r="P1179">
        <v>95336</v>
      </c>
      <c r="Q1179" t="s">
        <v>9580</v>
      </c>
    </row>
    <row r="1180" spans="1:17" x14ac:dyDescent="0.25">
      <c r="A1180" t="s">
        <v>5104</v>
      </c>
      <c r="B1180" t="s">
        <v>4443</v>
      </c>
      <c r="C1180" t="s">
        <v>5076</v>
      </c>
      <c r="D1180" t="s">
        <v>5104</v>
      </c>
      <c r="E1180" t="s">
        <v>5104</v>
      </c>
      <c r="F1180" t="s">
        <v>1434</v>
      </c>
      <c r="G1180" s="47">
        <v>96347</v>
      </c>
      <c r="H1180" t="s">
        <v>5105</v>
      </c>
      <c r="I1180" t="s">
        <v>5106</v>
      </c>
      <c r="J1180" t="s">
        <v>5107</v>
      </c>
      <c r="L1180">
        <v>1</v>
      </c>
      <c r="M1180" t="b">
        <v>1</v>
      </c>
      <c r="N1180" t="str">
        <v>Markt Steinwiesen</v>
      </c>
      <c r="P1180">
        <v>95352</v>
      </c>
      <c r="Q1180" t="s">
        <v>9581</v>
      </c>
    </row>
    <row r="1181" spans="1:17" x14ac:dyDescent="0.25">
      <c r="A1181" t="s">
        <v>5108</v>
      </c>
      <c r="B1181" t="s">
        <v>4443</v>
      </c>
      <c r="C1181" t="s">
        <v>5076</v>
      </c>
      <c r="D1181" t="s">
        <v>5108</v>
      </c>
      <c r="E1181" t="s">
        <v>5108</v>
      </c>
      <c r="F1181" t="s">
        <v>96</v>
      </c>
      <c r="G1181" s="47">
        <v>96338</v>
      </c>
      <c r="H1181" t="s">
        <v>5109</v>
      </c>
      <c r="I1181" t="s">
        <v>5110</v>
      </c>
      <c r="J1181" t="s">
        <v>5111</v>
      </c>
      <c r="L1181">
        <v>1</v>
      </c>
      <c r="M1181" t="b">
        <v>1</v>
      </c>
      <c r="N1181" t="str">
        <v>Gemeinde Stockheim</v>
      </c>
      <c r="P1181">
        <v>95509</v>
      </c>
      <c r="Q1181" t="s">
        <v>9582</v>
      </c>
    </row>
    <row r="1182" spans="1:17" x14ac:dyDescent="0.25">
      <c r="A1182" t="s">
        <v>5112</v>
      </c>
      <c r="B1182" t="s">
        <v>4443</v>
      </c>
      <c r="C1182" t="s">
        <v>5076</v>
      </c>
      <c r="D1182" t="s">
        <v>5112</v>
      </c>
      <c r="E1182" t="s">
        <v>5112</v>
      </c>
      <c r="F1182" t="s">
        <v>5113</v>
      </c>
      <c r="G1182" s="47">
        <v>96353</v>
      </c>
      <c r="H1182" t="s">
        <v>5114</v>
      </c>
      <c r="I1182" t="s">
        <v>5115</v>
      </c>
      <c r="J1182" t="s">
        <v>5116</v>
      </c>
      <c r="L1182">
        <v>1</v>
      </c>
      <c r="M1182" t="b">
        <v>1</v>
      </c>
      <c r="N1182" t="str">
        <v>Markt Tettau</v>
      </c>
      <c r="P1182">
        <v>95512</v>
      </c>
      <c r="Q1182" t="s">
        <v>5175</v>
      </c>
    </row>
    <row r="1183" spans="1:17" x14ac:dyDescent="0.25">
      <c r="A1183" t="s">
        <v>5117</v>
      </c>
      <c r="B1183" t="s">
        <v>4443</v>
      </c>
      <c r="C1183" t="s">
        <v>5076</v>
      </c>
      <c r="D1183" t="s">
        <v>5117</v>
      </c>
      <c r="E1183" t="s">
        <v>5117</v>
      </c>
      <c r="F1183" t="s">
        <v>2867</v>
      </c>
      <c r="G1183" s="47">
        <v>96364</v>
      </c>
      <c r="H1183" t="s">
        <v>5118</v>
      </c>
      <c r="I1183" t="s">
        <v>5119</v>
      </c>
      <c r="J1183" t="s">
        <v>5120</v>
      </c>
      <c r="L1183">
        <v>1</v>
      </c>
      <c r="M1183" t="b">
        <v>1</v>
      </c>
      <c r="N1183" t="str">
        <v>Markt Marktrodach</v>
      </c>
      <c r="P1183">
        <v>95339</v>
      </c>
      <c r="Q1183" t="s">
        <v>5180</v>
      </c>
    </row>
    <row r="1184" spans="1:17" x14ac:dyDescent="0.25">
      <c r="A1184" t="s">
        <v>5121</v>
      </c>
      <c r="B1184" t="s">
        <v>4443</v>
      </c>
      <c r="C1184" t="s">
        <v>5076</v>
      </c>
      <c r="D1184" t="s">
        <v>5121</v>
      </c>
      <c r="E1184" t="s">
        <v>5121</v>
      </c>
      <c r="F1184" t="s">
        <v>1836</v>
      </c>
      <c r="G1184" s="47">
        <v>96343</v>
      </c>
      <c r="H1184" t="s">
        <v>5122</v>
      </c>
      <c r="I1184" t="s">
        <v>5123</v>
      </c>
      <c r="J1184" t="s">
        <v>5124</v>
      </c>
      <c r="L1184">
        <v>1</v>
      </c>
      <c r="M1184" t="b">
        <v>1</v>
      </c>
      <c r="N1184" t="str">
        <v>Stadt Wallenfels</v>
      </c>
      <c r="P1184">
        <v>95353</v>
      </c>
      <c r="Q1184" t="s">
        <v>9583</v>
      </c>
    </row>
    <row r="1185" spans="1:17" x14ac:dyDescent="0.25">
      <c r="A1185" t="s">
        <v>5125</v>
      </c>
      <c r="B1185" t="s">
        <v>4443</v>
      </c>
      <c r="C1185" t="s">
        <v>5076</v>
      </c>
      <c r="D1185" t="s">
        <v>5125</v>
      </c>
      <c r="E1185" t="s">
        <v>5125</v>
      </c>
      <c r="F1185" t="s">
        <v>5127</v>
      </c>
      <c r="G1185" s="47">
        <v>96369</v>
      </c>
      <c r="H1185" t="s">
        <v>5126</v>
      </c>
      <c r="I1185" t="s">
        <v>5128</v>
      </c>
      <c r="J1185" t="s">
        <v>5129</v>
      </c>
      <c r="L1185">
        <v>1</v>
      </c>
      <c r="M1185" t="b">
        <v>1</v>
      </c>
      <c r="N1185" t="str">
        <v>Gemeinde Weißenbrunn</v>
      </c>
      <c r="P1185">
        <v>95365</v>
      </c>
      <c r="Q1185" t="s">
        <v>5197</v>
      </c>
    </row>
    <row r="1186" spans="1:17" x14ac:dyDescent="0.25">
      <c r="A1186" t="s">
        <v>5130</v>
      </c>
      <c r="B1186" t="s">
        <v>4443</v>
      </c>
      <c r="C1186" t="s">
        <v>5076</v>
      </c>
      <c r="D1186" t="s">
        <v>5130</v>
      </c>
      <c r="E1186" t="s">
        <v>5130</v>
      </c>
      <c r="F1186" t="s">
        <v>5132</v>
      </c>
      <c r="G1186" s="47">
        <v>96352</v>
      </c>
      <c r="H1186" t="s">
        <v>5131</v>
      </c>
      <c r="I1186" t="s">
        <v>5133</v>
      </c>
      <c r="J1186" t="s">
        <v>5134</v>
      </c>
      <c r="L1186">
        <v>1</v>
      </c>
      <c r="M1186" t="b">
        <v>1</v>
      </c>
      <c r="N1186" t="str">
        <v>Gemeinde Wilhelmsthal</v>
      </c>
      <c r="P1186">
        <v>95346</v>
      </c>
      <c r="Q1186" t="s">
        <v>9584</v>
      </c>
    </row>
    <row r="1187" spans="1:17" x14ac:dyDescent="0.25">
      <c r="A1187" t="s">
        <v>3743</v>
      </c>
      <c r="B1187" t="s">
        <v>4443</v>
      </c>
      <c r="C1187" t="s">
        <v>5076</v>
      </c>
      <c r="D1187" t="s">
        <v>3743</v>
      </c>
      <c r="E1187" t="s">
        <v>5135</v>
      </c>
      <c r="F1187" t="s">
        <v>3080</v>
      </c>
      <c r="G1187" s="47">
        <v>96356</v>
      </c>
      <c r="H1187" t="s">
        <v>5136</v>
      </c>
      <c r="I1187" t="s">
        <v>5137</v>
      </c>
      <c r="J1187" t="s">
        <v>5138</v>
      </c>
      <c r="L1187">
        <v>1</v>
      </c>
      <c r="M1187" t="b">
        <v>1</v>
      </c>
      <c r="N1187" t="str">
        <v>Gemeinde Reichenbach</v>
      </c>
      <c r="P1187">
        <v>95349</v>
      </c>
      <c r="Q1187" t="s">
        <v>9585</v>
      </c>
    </row>
    <row r="1188" spans="1:17" x14ac:dyDescent="0.25">
      <c r="A1188" t="s">
        <v>5139</v>
      </c>
      <c r="B1188" t="s">
        <v>4443</v>
      </c>
      <c r="C1188" t="s">
        <v>5076</v>
      </c>
      <c r="D1188" t="s">
        <v>5139</v>
      </c>
      <c r="E1188" t="s">
        <v>5135</v>
      </c>
      <c r="F1188" t="s">
        <v>3080</v>
      </c>
      <c r="G1188" s="47">
        <v>96356</v>
      </c>
      <c r="H1188" t="s">
        <v>5136</v>
      </c>
      <c r="I1188" t="s">
        <v>5140</v>
      </c>
      <c r="J1188" t="s">
        <v>5141</v>
      </c>
      <c r="L1188">
        <v>1</v>
      </c>
      <c r="M1188" t="b">
        <v>1</v>
      </c>
      <c r="N1188" t="str">
        <v>Gemeinde Teuschnitz, St</v>
      </c>
      <c r="P1188">
        <v>95367</v>
      </c>
      <c r="Q1188" t="s">
        <v>5241</v>
      </c>
    </row>
    <row r="1189" spans="1:17" x14ac:dyDescent="0.25">
      <c r="A1189" t="s">
        <v>5142</v>
      </c>
      <c r="B1189" t="s">
        <v>4443</v>
      </c>
      <c r="C1189" t="s">
        <v>5076</v>
      </c>
      <c r="D1189" t="s">
        <v>5142</v>
      </c>
      <c r="E1189" t="s">
        <v>5135</v>
      </c>
      <c r="F1189" t="s">
        <v>3080</v>
      </c>
      <c r="G1189" s="47">
        <v>96356</v>
      </c>
      <c r="H1189" t="s">
        <v>5136</v>
      </c>
      <c r="I1189" t="s">
        <v>5143</v>
      </c>
      <c r="J1189" t="s">
        <v>5144</v>
      </c>
      <c r="L1189">
        <v>1</v>
      </c>
      <c r="M1189" t="b">
        <v>1</v>
      </c>
      <c r="N1189" t="str">
        <v>Gemeinde Tschirn</v>
      </c>
      <c r="P1189">
        <v>95369</v>
      </c>
      <c r="Q1189" t="s">
        <v>5218</v>
      </c>
    </row>
    <row r="1190" spans="1:17" x14ac:dyDescent="0.25">
      <c r="A1190" t="s">
        <v>5145</v>
      </c>
      <c r="B1190" t="s">
        <v>4443</v>
      </c>
      <c r="C1190" t="s">
        <v>5076</v>
      </c>
      <c r="D1190" t="s">
        <v>5145</v>
      </c>
      <c r="E1190" t="s">
        <v>5146</v>
      </c>
      <c r="F1190" t="s">
        <v>904</v>
      </c>
      <c r="G1190" s="47">
        <v>96266</v>
      </c>
      <c r="H1190" t="s">
        <v>5147</v>
      </c>
      <c r="I1190" t="s">
        <v>5148</v>
      </c>
      <c r="J1190" t="s">
        <v>5149</v>
      </c>
      <c r="L1190">
        <v>1</v>
      </c>
      <c r="M1190" t="b">
        <v>1</v>
      </c>
      <c r="N1190" t="str">
        <v>Gemeinde Mitwitz, M</v>
      </c>
      <c r="P1190">
        <v>95339</v>
      </c>
      <c r="Q1190" t="s">
        <v>9586</v>
      </c>
    </row>
    <row r="1191" spans="1:17" x14ac:dyDescent="0.25">
      <c r="A1191" t="s">
        <v>5150</v>
      </c>
      <c r="B1191" t="s">
        <v>4443</v>
      </c>
      <c r="C1191" t="s">
        <v>5076</v>
      </c>
      <c r="D1191" t="s">
        <v>5150</v>
      </c>
      <c r="E1191" t="s">
        <v>5146</v>
      </c>
      <c r="F1191" t="s">
        <v>904</v>
      </c>
      <c r="G1191" s="47">
        <v>96266</v>
      </c>
      <c r="H1191" t="s">
        <v>5147</v>
      </c>
      <c r="I1191" t="s">
        <v>5151</v>
      </c>
      <c r="J1191" t="s">
        <v>5152</v>
      </c>
      <c r="L1191">
        <v>1</v>
      </c>
      <c r="M1191" t="b">
        <v>1</v>
      </c>
      <c r="N1191" t="str">
        <v>Gemeinde Schneckenlohe</v>
      </c>
      <c r="P1191">
        <v>96197</v>
      </c>
      <c r="Q1191" t="s">
        <v>9587</v>
      </c>
    </row>
    <row r="1192" spans="1:17" x14ac:dyDescent="0.25">
      <c r="A1192" t="s">
        <v>5154</v>
      </c>
      <c r="B1192" t="s">
        <v>4443</v>
      </c>
      <c r="C1192" t="s">
        <v>5153</v>
      </c>
      <c r="D1192" t="s">
        <v>5154</v>
      </c>
      <c r="E1192" t="s">
        <v>5154</v>
      </c>
      <c r="F1192" t="s">
        <v>5156</v>
      </c>
      <c r="G1192" s="47">
        <v>95502</v>
      </c>
      <c r="H1192" t="s">
        <v>5155</v>
      </c>
      <c r="I1192" t="s">
        <v>5157</v>
      </c>
      <c r="J1192" t="s">
        <v>5158</v>
      </c>
      <c r="L1192">
        <v>1</v>
      </c>
      <c r="M1192" t="b">
        <v>1</v>
      </c>
      <c r="N1192" t="str">
        <v>Gemeinde Himmelkron</v>
      </c>
      <c r="P1192">
        <v>96264</v>
      </c>
      <c r="Q1192" t="s">
        <v>5252</v>
      </c>
    </row>
    <row r="1193" spans="1:17" x14ac:dyDescent="0.25">
      <c r="A1193" t="s">
        <v>5159</v>
      </c>
      <c r="B1193" t="s">
        <v>4443</v>
      </c>
      <c r="C1193" t="s">
        <v>5153</v>
      </c>
      <c r="D1193" t="s">
        <v>5159</v>
      </c>
      <c r="E1193" t="s">
        <v>5159</v>
      </c>
      <c r="F1193" t="s">
        <v>5160</v>
      </c>
      <c r="G1193" s="47">
        <v>95311</v>
      </c>
      <c r="H1193" t="s">
        <v>5161</v>
      </c>
      <c r="I1193" t="s">
        <v>5162</v>
      </c>
      <c r="J1193" t="s">
        <v>5163</v>
      </c>
      <c r="L1193">
        <v>1</v>
      </c>
      <c r="M1193" t="b">
        <v>1</v>
      </c>
      <c r="N1193" t="str">
        <v>Große Kreisstadt Kulmbach</v>
      </c>
      <c r="P1193">
        <v>96224</v>
      </c>
      <c r="Q1193" t="s">
        <v>9588</v>
      </c>
    </row>
    <row r="1194" spans="1:17" x14ac:dyDescent="0.25">
      <c r="A1194" t="s">
        <v>5164</v>
      </c>
      <c r="B1194" t="s">
        <v>4443</v>
      </c>
      <c r="C1194" t="s">
        <v>5153</v>
      </c>
      <c r="D1194" t="s">
        <v>5164</v>
      </c>
      <c r="E1194" t="s">
        <v>5164</v>
      </c>
      <c r="F1194" t="s">
        <v>5165</v>
      </c>
      <c r="G1194" s="47">
        <v>95334</v>
      </c>
      <c r="H1194" t="s">
        <v>5166</v>
      </c>
      <c r="I1194" t="s">
        <v>5167</v>
      </c>
      <c r="J1194" t="s">
        <v>5168</v>
      </c>
      <c r="L1194">
        <v>1</v>
      </c>
      <c r="M1194" t="b">
        <v>1</v>
      </c>
      <c r="N1194" t="str">
        <v>Markt Mainleus</v>
      </c>
      <c r="P1194">
        <v>96250</v>
      </c>
      <c r="Q1194" t="s">
        <v>9589</v>
      </c>
    </row>
    <row r="1195" spans="1:17" x14ac:dyDescent="0.25">
      <c r="A1195" t="s">
        <v>5169</v>
      </c>
      <c r="B1195" t="s">
        <v>4443</v>
      </c>
      <c r="C1195" t="s">
        <v>5153</v>
      </c>
      <c r="D1195" t="s">
        <v>5169</v>
      </c>
      <c r="E1195" t="s">
        <v>5169</v>
      </c>
      <c r="F1195" t="s">
        <v>5170</v>
      </c>
      <c r="G1195" s="47">
        <v>95509</v>
      </c>
      <c r="H1195" t="s">
        <v>5171</v>
      </c>
      <c r="I1195" t="s">
        <v>5172</v>
      </c>
      <c r="J1195" t="s">
        <v>5173</v>
      </c>
      <c r="L1195">
        <v>1</v>
      </c>
      <c r="M1195" t="b">
        <v>1</v>
      </c>
      <c r="N1195" t="str">
        <v>Markt Marktschorgast</v>
      </c>
      <c r="P1195">
        <v>96272</v>
      </c>
      <c r="Q1195" t="s">
        <v>5292</v>
      </c>
    </row>
    <row r="1196" spans="1:17" x14ac:dyDescent="0.25">
      <c r="A1196" t="s">
        <v>5174</v>
      </c>
      <c r="B1196" t="s">
        <v>4443</v>
      </c>
      <c r="C1196" t="s">
        <v>5153</v>
      </c>
      <c r="D1196" t="s">
        <v>5174</v>
      </c>
      <c r="E1196" t="s">
        <v>5174</v>
      </c>
      <c r="F1196" t="s">
        <v>5176</v>
      </c>
      <c r="G1196" s="47">
        <v>95512</v>
      </c>
      <c r="H1196" t="s">
        <v>5175</v>
      </c>
      <c r="I1196" t="s">
        <v>5177</v>
      </c>
      <c r="J1196" t="s">
        <v>5178</v>
      </c>
      <c r="L1196">
        <v>1</v>
      </c>
      <c r="M1196" t="b">
        <v>1</v>
      </c>
      <c r="N1196" t="str">
        <v>Gemeinde Neudrossenfeld</v>
      </c>
      <c r="P1196">
        <v>96215</v>
      </c>
      <c r="Q1196" t="s">
        <v>9590</v>
      </c>
    </row>
    <row r="1197" spans="1:17" x14ac:dyDescent="0.25">
      <c r="A1197" t="s">
        <v>5179</v>
      </c>
      <c r="B1197" t="s">
        <v>4443</v>
      </c>
      <c r="C1197" t="s">
        <v>5153</v>
      </c>
      <c r="D1197" t="s">
        <v>5179</v>
      </c>
      <c r="E1197" t="s">
        <v>5179</v>
      </c>
      <c r="F1197" t="s">
        <v>66</v>
      </c>
      <c r="G1197" s="47">
        <v>95339</v>
      </c>
      <c r="H1197" t="s">
        <v>5180</v>
      </c>
      <c r="I1197" t="s">
        <v>5181</v>
      </c>
      <c r="J1197" t="s">
        <v>5182</v>
      </c>
      <c r="L1197">
        <v>1</v>
      </c>
      <c r="M1197" t="b">
        <v>1</v>
      </c>
      <c r="N1197" t="str">
        <v>Gemeinde Neuenmarkt</v>
      </c>
      <c r="P1197">
        <v>96257</v>
      </c>
      <c r="Q1197" t="s">
        <v>9591</v>
      </c>
    </row>
    <row r="1198" spans="1:17" x14ac:dyDescent="0.25">
      <c r="A1198" t="s">
        <v>5183</v>
      </c>
      <c r="B1198" t="s">
        <v>4443</v>
      </c>
      <c r="C1198" t="s">
        <v>5153</v>
      </c>
      <c r="D1198" t="s">
        <v>5183</v>
      </c>
      <c r="E1198" t="s">
        <v>5183</v>
      </c>
      <c r="F1198" t="s">
        <v>5091</v>
      </c>
      <c r="G1198" s="47">
        <v>95353</v>
      </c>
      <c r="H1198" t="s">
        <v>5184</v>
      </c>
      <c r="I1198" t="s">
        <v>5185</v>
      </c>
      <c r="J1198" t="s">
        <v>5186</v>
      </c>
      <c r="L1198">
        <v>1</v>
      </c>
      <c r="M1198" t="b">
        <v>1</v>
      </c>
      <c r="N1198" t="str">
        <v>Markt Presseck</v>
      </c>
      <c r="P1198">
        <v>96275</v>
      </c>
      <c r="Q1198" t="s">
        <v>9592</v>
      </c>
    </row>
    <row r="1199" spans="1:17" x14ac:dyDescent="0.25">
      <c r="A1199" t="s">
        <v>5187</v>
      </c>
      <c r="B1199" t="s">
        <v>4443</v>
      </c>
      <c r="C1199" t="s">
        <v>5153</v>
      </c>
      <c r="D1199" t="s">
        <v>5187</v>
      </c>
      <c r="E1199" t="s">
        <v>5187</v>
      </c>
      <c r="F1199" t="s">
        <v>2587</v>
      </c>
      <c r="G1199" s="47">
        <v>95347</v>
      </c>
      <c r="H1199" t="s">
        <v>5188</v>
      </c>
      <c r="I1199" t="s">
        <v>5189</v>
      </c>
      <c r="J1199" t="s">
        <v>5190</v>
      </c>
      <c r="L1199">
        <v>1</v>
      </c>
      <c r="M1199" t="b">
        <v>1</v>
      </c>
      <c r="N1199" t="str">
        <v>Markt Thurnau</v>
      </c>
      <c r="P1199">
        <v>96247</v>
      </c>
      <c r="Q1199" t="s">
        <v>5269</v>
      </c>
    </row>
    <row r="1200" spans="1:17" x14ac:dyDescent="0.25">
      <c r="A1200" t="s">
        <v>5191</v>
      </c>
      <c r="B1200" t="s">
        <v>4443</v>
      </c>
      <c r="C1200" t="s">
        <v>5153</v>
      </c>
      <c r="D1200" t="s">
        <v>5191</v>
      </c>
      <c r="E1200" t="s">
        <v>5191</v>
      </c>
      <c r="F1200" t="s">
        <v>5192</v>
      </c>
      <c r="G1200" s="47">
        <v>95339</v>
      </c>
      <c r="H1200" t="s">
        <v>5193</v>
      </c>
      <c r="I1200" t="s">
        <v>5194</v>
      </c>
      <c r="J1200" t="s">
        <v>5195</v>
      </c>
      <c r="L1200">
        <v>1</v>
      </c>
      <c r="M1200" t="b">
        <v>1</v>
      </c>
      <c r="N1200" t="str">
        <v>Markt Wirsberg</v>
      </c>
      <c r="P1200">
        <v>96257</v>
      </c>
      <c r="Q1200" t="s">
        <v>5283</v>
      </c>
    </row>
    <row r="1201" spans="1:17" x14ac:dyDescent="0.25">
      <c r="A1201" t="s">
        <v>5196</v>
      </c>
      <c r="B1201" t="s">
        <v>4443</v>
      </c>
      <c r="C1201" t="s">
        <v>5153</v>
      </c>
      <c r="D1201" t="s">
        <v>5196</v>
      </c>
      <c r="E1201" t="s">
        <v>5198</v>
      </c>
      <c r="F1201" t="s">
        <v>749</v>
      </c>
      <c r="G1201" s="47">
        <v>95343</v>
      </c>
      <c r="H1201" t="s">
        <v>5199</v>
      </c>
      <c r="I1201" t="s">
        <v>5200</v>
      </c>
      <c r="J1201" t="s">
        <v>5201</v>
      </c>
      <c r="L1201">
        <v>1</v>
      </c>
      <c r="M1201" t="b">
        <v>1</v>
      </c>
      <c r="N1201" t="str">
        <v>Gemeinde Rugendorf</v>
      </c>
      <c r="P1201">
        <v>96231</v>
      </c>
      <c r="Q1201" t="s">
        <v>9593</v>
      </c>
    </row>
    <row r="1202" spans="1:17" x14ac:dyDescent="0.25">
      <c r="A1202" t="s">
        <v>5196</v>
      </c>
      <c r="B1202" t="s">
        <v>4443</v>
      </c>
      <c r="C1202" t="s">
        <v>5153</v>
      </c>
      <c r="D1202" t="s">
        <v>5196</v>
      </c>
      <c r="E1202" t="s">
        <v>5196</v>
      </c>
      <c r="F1202" t="s">
        <v>5202</v>
      </c>
      <c r="G1202" s="47">
        <v>95365</v>
      </c>
      <c r="H1202" t="s">
        <v>5197</v>
      </c>
      <c r="I1202" t="s">
        <v>5200</v>
      </c>
      <c r="J1202" t="s">
        <v>5201</v>
      </c>
      <c r="L1202">
        <v>1</v>
      </c>
      <c r="M1202" t="b">
        <v>1</v>
      </c>
      <c r="N1202" t="str">
        <v>Gemeinde Rugendorf</v>
      </c>
      <c r="P1202">
        <v>96260</v>
      </c>
      <c r="Q1202" t="s">
        <v>9594</v>
      </c>
    </row>
    <row r="1203" spans="1:17" x14ac:dyDescent="0.25">
      <c r="A1203" t="s">
        <v>5203</v>
      </c>
      <c r="B1203" t="s">
        <v>4443</v>
      </c>
      <c r="C1203" t="s">
        <v>5153</v>
      </c>
      <c r="D1203" t="s">
        <v>5203</v>
      </c>
      <c r="E1203" t="s">
        <v>5198</v>
      </c>
      <c r="F1203" t="s">
        <v>749</v>
      </c>
      <c r="G1203" s="47">
        <v>95343</v>
      </c>
      <c r="H1203" t="s">
        <v>5199</v>
      </c>
      <c r="I1203" t="s">
        <v>5204</v>
      </c>
      <c r="J1203" t="s">
        <v>5205</v>
      </c>
      <c r="L1203">
        <v>1</v>
      </c>
      <c r="M1203" t="b">
        <v>1</v>
      </c>
      <c r="N1203" t="str">
        <v>Gemeinde Stadtsteinach, St</v>
      </c>
      <c r="P1203">
        <v>91522</v>
      </c>
      <c r="Q1203" t="s">
        <v>5374</v>
      </c>
    </row>
    <row r="1204" spans="1:17" x14ac:dyDescent="0.25">
      <c r="A1204" t="s">
        <v>5206</v>
      </c>
      <c r="B1204" t="s">
        <v>4443</v>
      </c>
      <c r="C1204" t="s">
        <v>5153</v>
      </c>
      <c r="D1204" t="s">
        <v>5206</v>
      </c>
      <c r="E1204" t="s">
        <v>5206</v>
      </c>
      <c r="F1204" t="s">
        <v>3817</v>
      </c>
      <c r="G1204" s="47">
        <v>95343</v>
      </c>
      <c r="H1204" t="s">
        <v>5199</v>
      </c>
      <c r="I1204" t="s">
        <v>5204</v>
      </c>
      <c r="J1204" t="s">
        <v>5205</v>
      </c>
      <c r="L1204">
        <v>1</v>
      </c>
      <c r="M1204" t="b">
        <v>1</v>
      </c>
      <c r="N1204" t="str">
        <v>Stadt Stadtsteinach</v>
      </c>
      <c r="P1204">
        <v>91587</v>
      </c>
      <c r="Q1204" t="s">
        <v>9044</v>
      </c>
    </row>
    <row r="1205" spans="1:17" x14ac:dyDescent="0.25">
      <c r="A1205" t="s">
        <v>5207</v>
      </c>
      <c r="B1205" t="s">
        <v>4443</v>
      </c>
      <c r="C1205" t="s">
        <v>5153</v>
      </c>
      <c r="D1205" t="s">
        <v>5207</v>
      </c>
      <c r="E1205" t="s">
        <v>5208</v>
      </c>
      <c r="F1205" t="s">
        <v>5209</v>
      </c>
      <c r="G1205" s="47">
        <v>95352</v>
      </c>
      <c r="H1205" t="s">
        <v>5210</v>
      </c>
      <c r="I1205" t="s">
        <v>5211</v>
      </c>
      <c r="J1205" t="s">
        <v>5212</v>
      </c>
      <c r="L1205">
        <v>1</v>
      </c>
      <c r="M1205" t="b">
        <v>1</v>
      </c>
      <c r="N1205" t="str">
        <v>Gemeinde Grafengehaig, M</v>
      </c>
      <c r="P1205">
        <v>91722</v>
      </c>
      <c r="Q1205" t="s">
        <v>9595</v>
      </c>
    </row>
    <row r="1206" spans="1:17" x14ac:dyDescent="0.25">
      <c r="A1206" t="s">
        <v>5213</v>
      </c>
      <c r="B1206" t="s">
        <v>4443</v>
      </c>
      <c r="C1206" t="s">
        <v>5153</v>
      </c>
      <c r="D1206" t="s">
        <v>5213</v>
      </c>
      <c r="E1206" t="s">
        <v>5208</v>
      </c>
      <c r="F1206" t="s">
        <v>5209</v>
      </c>
      <c r="G1206" s="47">
        <v>95352</v>
      </c>
      <c r="H1206" t="s">
        <v>5210</v>
      </c>
      <c r="I1206" t="s">
        <v>5214</v>
      </c>
      <c r="J1206" t="s">
        <v>5215</v>
      </c>
      <c r="L1206">
        <v>1</v>
      </c>
      <c r="M1206" t="b">
        <v>1</v>
      </c>
      <c r="N1206" t="str">
        <v>Gemeinde Marktleugast, M</v>
      </c>
      <c r="P1206">
        <v>91589</v>
      </c>
      <c r="Q1206" t="s">
        <v>5402</v>
      </c>
    </row>
    <row r="1207" spans="1:17" x14ac:dyDescent="0.25">
      <c r="A1207" t="s">
        <v>5216</v>
      </c>
      <c r="B1207" t="s">
        <v>4443</v>
      </c>
      <c r="C1207" t="s">
        <v>5153</v>
      </c>
      <c r="D1207" t="s">
        <v>5216</v>
      </c>
      <c r="E1207" t="s">
        <v>5217</v>
      </c>
      <c r="F1207" t="s">
        <v>1528</v>
      </c>
      <c r="G1207" s="47">
        <v>95369</v>
      </c>
      <c r="H1207" t="s">
        <v>5218</v>
      </c>
      <c r="I1207" t="s">
        <v>5219</v>
      </c>
      <c r="J1207" t="s">
        <v>5220</v>
      </c>
      <c r="L1207">
        <v>1</v>
      </c>
      <c r="M1207" t="b">
        <v>1</v>
      </c>
      <c r="N1207" t="str">
        <v>Gemeinde Guttenberg</v>
      </c>
      <c r="P1207">
        <v>91572</v>
      </c>
      <c r="Q1207" t="s">
        <v>9596</v>
      </c>
    </row>
    <row r="1208" spans="1:17" x14ac:dyDescent="0.25">
      <c r="A1208" t="s">
        <v>5221</v>
      </c>
      <c r="B1208" t="s">
        <v>4443</v>
      </c>
      <c r="C1208" t="s">
        <v>5153</v>
      </c>
      <c r="D1208" t="s">
        <v>5221</v>
      </c>
      <c r="E1208" t="s">
        <v>5217</v>
      </c>
      <c r="F1208" t="s">
        <v>1528</v>
      </c>
      <c r="G1208" s="47">
        <v>95369</v>
      </c>
      <c r="H1208" t="s">
        <v>5218</v>
      </c>
      <c r="I1208" t="s">
        <v>5222</v>
      </c>
      <c r="J1208" t="s">
        <v>5223</v>
      </c>
      <c r="L1208">
        <v>1</v>
      </c>
      <c r="M1208" t="b">
        <v>1</v>
      </c>
      <c r="N1208" t="str">
        <v>Gemeinde Kupferberg, St</v>
      </c>
      <c r="P1208">
        <v>91590</v>
      </c>
      <c r="Q1208" t="s">
        <v>2734</v>
      </c>
    </row>
    <row r="1209" spans="1:17" x14ac:dyDescent="0.25">
      <c r="A1209" t="s">
        <v>5224</v>
      </c>
      <c r="B1209" t="s">
        <v>4443</v>
      </c>
      <c r="C1209" t="s">
        <v>5153</v>
      </c>
      <c r="D1209" t="s">
        <v>5224</v>
      </c>
      <c r="E1209" t="s">
        <v>5217</v>
      </c>
      <c r="F1209" t="s">
        <v>1528</v>
      </c>
      <c r="G1209" s="47">
        <v>95369</v>
      </c>
      <c r="H1209" t="s">
        <v>5218</v>
      </c>
      <c r="I1209" t="s">
        <v>5225</v>
      </c>
      <c r="J1209" t="s">
        <v>5226</v>
      </c>
      <c r="L1209">
        <v>1</v>
      </c>
      <c r="M1209" t="b">
        <v>1</v>
      </c>
      <c r="N1209" t="str">
        <v>Gemeinde Ludwigschorgast, M</v>
      </c>
      <c r="P1209">
        <v>91592</v>
      </c>
      <c r="Q1209" t="s">
        <v>9597</v>
      </c>
    </row>
    <row r="1210" spans="1:17" x14ac:dyDescent="0.25">
      <c r="A1210" t="s">
        <v>5227</v>
      </c>
      <c r="B1210" t="s">
        <v>4443</v>
      </c>
      <c r="C1210" t="s">
        <v>5153</v>
      </c>
      <c r="D1210" t="s">
        <v>5227</v>
      </c>
      <c r="E1210" t="s">
        <v>5217</v>
      </c>
      <c r="F1210" t="s">
        <v>1528</v>
      </c>
      <c r="G1210" s="47">
        <v>95369</v>
      </c>
      <c r="H1210" t="s">
        <v>5218</v>
      </c>
      <c r="I1210" t="s">
        <v>5228</v>
      </c>
      <c r="J1210" t="s">
        <v>5229</v>
      </c>
      <c r="L1210">
        <v>1</v>
      </c>
      <c r="M1210" t="b">
        <v>1</v>
      </c>
      <c r="N1210" t="str">
        <v>Gemeinde Untersteinach</v>
      </c>
      <c r="P1210">
        <v>91595</v>
      </c>
      <c r="Q1210" t="s">
        <v>5412</v>
      </c>
    </row>
    <row r="1211" spans="1:17" x14ac:dyDescent="0.25">
      <c r="A1211" t="s">
        <v>5230</v>
      </c>
      <c r="B1211" t="s">
        <v>4443</v>
      </c>
      <c r="C1211" t="s">
        <v>5153</v>
      </c>
      <c r="D1211" t="s">
        <v>5230</v>
      </c>
      <c r="E1211" t="s">
        <v>5231</v>
      </c>
      <c r="F1211" t="s">
        <v>749</v>
      </c>
      <c r="G1211" s="47">
        <v>95359</v>
      </c>
      <c r="H1211" t="s">
        <v>5232</v>
      </c>
      <c r="I1211" t="s">
        <v>5233</v>
      </c>
      <c r="J1211" t="s">
        <v>5234</v>
      </c>
      <c r="L1211">
        <v>1</v>
      </c>
      <c r="M1211" t="b">
        <v>1</v>
      </c>
      <c r="N1211" t="str">
        <v>Gemeinde Kasendorf, M</v>
      </c>
      <c r="P1211">
        <v>91596</v>
      </c>
      <c r="Q1211" t="s">
        <v>5589</v>
      </c>
    </row>
    <row r="1212" spans="1:17" x14ac:dyDescent="0.25">
      <c r="A1212" t="s">
        <v>5235</v>
      </c>
      <c r="B1212" t="s">
        <v>4443</v>
      </c>
      <c r="C1212" t="s">
        <v>5153</v>
      </c>
      <c r="D1212" t="s">
        <v>5235</v>
      </c>
      <c r="E1212" t="s">
        <v>5231</v>
      </c>
      <c r="F1212" t="s">
        <v>749</v>
      </c>
      <c r="G1212" s="47">
        <v>95359</v>
      </c>
      <c r="H1212" t="s">
        <v>5232</v>
      </c>
      <c r="I1212" t="s">
        <v>5236</v>
      </c>
      <c r="J1212" t="s">
        <v>5237</v>
      </c>
      <c r="L1212">
        <v>1</v>
      </c>
      <c r="M1212" t="b">
        <v>1</v>
      </c>
      <c r="N1212" t="str">
        <v>Gemeinde Wonsees, M</v>
      </c>
      <c r="P1212">
        <v>91598</v>
      </c>
      <c r="Q1212" t="s">
        <v>9598</v>
      </c>
    </row>
    <row r="1213" spans="1:17" x14ac:dyDescent="0.25">
      <c r="A1213" t="s">
        <v>5238</v>
      </c>
      <c r="B1213" t="s">
        <v>4443</v>
      </c>
      <c r="C1213" t="s">
        <v>5153</v>
      </c>
      <c r="D1213" t="s">
        <v>5238</v>
      </c>
      <c r="E1213" t="s">
        <v>5239</v>
      </c>
      <c r="F1213" t="s">
        <v>5240</v>
      </c>
      <c r="G1213" s="47">
        <v>95367</v>
      </c>
      <c r="H1213" t="s">
        <v>5241</v>
      </c>
      <c r="I1213" t="s">
        <v>5242</v>
      </c>
      <c r="J1213" t="s">
        <v>5243</v>
      </c>
      <c r="L1213">
        <v>1</v>
      </c>
      <c r="M1213" t="b">
        <v>1</v>
      </c>
      <c r="N1213" t="str">
        <v>Gemeinde Harsdorf</v>
      </c>
      <c r="P1213">
        <v>91599</v>
      </c>
      <c r="Q1213" t="s">
        <v>9599</v>
      </c>
    </row>
    <row r="1214" spans="1:17" x14ac:dyDescent="0.25">
      <c r="A1214" t="s">
        <v>5244</v>
      </c>
      <c r="B1214" t="s">
        <v>4443</v>
      </c>
      <c r="C1214" t="s">
        <v>5153</v>
      </c>
      <c r="D1214" t="s">
        <v>5244</v>
      </c>
      <c r="E1214" t="s">
        <v>5239</v>
      </c>
      <c r="F1214" t="s">
        <v>5240</v>
      </c>
      <c r="G1214" s="47">
        <v>95367</v>
      </c>
      <c r="H1214" t="s">
        <v>5241</v>
      </c>
      <c r="I1214" t="s">
        <v>5245</v>
      </c>
      <c r="J1214" t="s">
        <v>5246</v>
      </c>
      <c r="L1214">
        <v>1</v>
      </c>
      <c r="M1214" t="b">
        <v>1</v>
      </c>
      <c r="N1214" t="str">
        <v>Gemeinde Ködnitz</v>
      </c>
      <c r="P1214">
        <v>91583</v>
      </c>
      <c r="Q1214" t="s">
        <v>9600</v>
      </c>
    </row>
    <row r="1215" spans="1:17" x14ac:dyDescent="0.25">
      <c r="A1215" t="s">
        <v>5247</v>
      </c>
      <c r="B1215" t="s">
        <v>4443</v>
      </c>
      <c r="C1215" t="s">
        <v>5153</v>
      </c>
      <c r="D1215" t="s">
        <v>5247</v>
      </c>
      <c r="E1215" t="s">
        <v>5239</v>
      </c>
      <c r="F1215" t="s">
        <v>5240</v>
      </c>
      <c r="G1215" s="47">
        <v>95367</v>
      </c>
      <c r="H1215" t="s">
        <v>5241</v>
      </c>
      <c r="I1215" t="s">
        <v>5248</v>
      </c>
      <c r="J1215" t="s">
        <v>5249</v>
      </c>
      <c r="L1215">
        <v>1</v>
      </c>
      <c r="M1215" t="b">
        <v>1</v>
      </c>
      <c r="N1215" t="str">
        <v>Gemeinde Trebgast</v>
      </c>
      <c r="P1215">
        <v>90599</v>
      </c>
      <c r="Q1215" t="s">
        <v>9601</v>
      </c>
    </row>
    <row r="1216" spans="1:17" x14ac:dyDescent="0.25">
      <c r="A1216" t="s">
        <v>5251</v>
      </c>
      <c r="B1216" t="s">
        <v>4443</v>
      </c>
      <c r="C1216" t="s">
        <v>5250</v>
      </c>
      <c r="D1216" t="s">
        <v>5251</v>
      </c>
      <c r="E1216" t="s">
        <v>5251</v>
      </c>
      <c r="F1216" t="s">
        <v>90</v>
      </c>
      <c r="G1216" s="47">
        <v>96264</v>
      </c>
      <c r="H1216" t="s">
        <v>5252</v>
      </c>
      <c r="I1216" t="s">
        <v>5253</v>
      </c>
      <c r="J1216" t="s">
        <v>5254</v>
      </c>
      <c r="L1216">
        <v>1</v>
      </c>
      <c r="M1216" t="b">
        <v>1</v>
      </c>
      <c r="N1216" t="str">
        <v>Gemeinde Altenkunstadt</v>
      </c>
      <c r="P1216">
        <v>91550</v>
      </c>
      <c r="Q1216" t="s">
        <v>9602</v>
      </c>
    </row>
    <row r="1217" spans="1:17" x14ac:dyDescent="0.25">
      <c r="A1217" t="s">
        <v>5255</v>
      </c>
      <c r="B1217" t="s">
        <v>4443</v>
      </c>
      <c r="C1217" t="s">
        <v>5250</v>
      </c>
      <c r="D1217" t="s">
        <v>5255</v>
      </c>
      <c r="E1217" t="s">
        <v>5255</v>
      </c>
      <c r="F1217" t="s">
        <v>2385</v>
      </c>
      <c r="G1217" s="47">
        <v>96220</v>
      </c>
      <c r="H1217" t="s">
        <v>5256</v>
      </c>
      <c r="I1217" t="s">
        <v>5257</v>
      </c>
      <c r="J1217" t="s">
        <v>5258</v>
      </c>
      <c r="L1217">
        <v>1</v>
      </c>
      <c r="M1217" t="b">
        <v>1</v>
      </c>
      <c r="N1217" t="str">
        <v>Stadt Burgkunstadt</v>
      </c>
      <c r="P1217">
        <v>91601</v>
      </c>
      <c r="Q1217" t="s">
        <v>9603</v>
      </c>
    </row>
    <row r="1218" spans="1:17" x14ac:dyDescent="0.25">
      <c r="A1218" t="s">
        <v>5259</v>
      </c>
      <c r="B1218" t="s">
        <v>4443</v>
      </c>
      <c r="C1218" t="s">
        <v>5250</v>
      </c>
      <c r="D1218" t="s">
        <v>5259</v>
      </c>
      <c r="E1218" t="s">
        <v>5259</v>
      </c>
      <c r="F1218" t="s">
        <v>5260</v>
      </c>
      <c r="G1218" s="47">
        <v>96250</v>
      </c>
      <c r="H1218" t="s">
        <v>5261</v>
      </c>
      <c r="I1218" t="s">
        <v>5262</v>
      </c>
      <c r="J1218" t="s">
        <v>5263</v>
      </c>
      <c r="L1218">
        <v>1</v>
      </c>
      <c r="M1218" t="b">
        <v>1</v>
      </c>
      <c r="N1218" t="str">
        <v>Markt Ebensfeld</v>
      </c>
      <c r="P1218">
        <v>91602</v>
      </c>
      <c r="Q1218" t="s">
        <v>9604</v>
      </c>
    </row>
    <row r="1219" spans="1:17" x14ac:dyDescent="0.25">
      <c r="A1219" t="s">
        <v>5264</v>
      </c>
      <c r="B1219" t="s">
        <v>4443</v>
      </c>
      <c r="C1219" t="s">
        <v>5250</v>
      </c>
      <c r="D1219" t="s">
        <v>5264</v>
      </c>
      <c r="E1219" t="s">
        <v>5264</v>
      </c>
      <c r="F1219" t="s">
        <v>364</v>
      </c>
      <c r="G1219" s="47">
        <v>96202</v>
      </c>
      <c r="H1219" t="s">
        <v>5265</v>
      </c>
      <c r="I1219" t="s">
        <v>5266</v>
      </c>
      <c r="J1219" t="s">
        <v>5267</v>
      </c>
      <c r="L1219">
        <v>1</v>
      </c>
      <c r="M1219" t="b">
        <v>1</v>
      </c>
      <c r="N1219" t="str">
        <v>Stadt Lichtenfels</v>
      </c>
      <c r="P1219">
        <v>91725</v>
      </c>
      <c r="Q1219" t="s">
        <v>5620</v>
      </c>
    </row>
    <row r="1220" spans="1:17" x14ac:dyDescent="0.25">
      <c r="A1220" t="s">
        <v>5268</v>
      </c>
      <c r="B1220" t="s">
        <v>4443</v>
      </c>
      <c r="C1220" t="s">
        <v>5250</v>
      </c>
      <c r="D1220" t="s">
        <v>5268</v>
      </c>
      <c r="E1220" t="s">
        <v>5268</v>
      </c>
      <c r="F1220" t="s">
        <v>3938</v>
      </c>
      <c r="G1220" s="47">
        <v>96244</v>
      </c>
      <c r="H1220" t="s">
        <v>5269</v>
      </c>
      <c r="I1220" t="s">
        <v>5270</v>
      </c>
      <c r="J1220" t="s">
        <v>5271</v>
      </c>
      <c r="L1220">
        <v>1</v>
      </c>
      <c r="M1220" t="b">
        <v>1</v>
      </c>
      <c r="N1220" t="str">
        <v>Gemeinde Michelau i.OFr.</v>
      </c>
      <c r="P1220">
        <v>91555</v>
      </c>
      <c r="Q1220" t="s">
        <v>9605</v>
      </c>
    </row>
    <row r="1221" spans="1:17" x14ac:dyDescent="0.25">
      <c r="A1221" t="s">
        <v>5272</v>
      </c>
      <c r="B1221" t="s">
        <v>4443</v>
      </c>
      <c r="C1221" t="s">
        <v>5250</v>
      </c>
      <c r="D1221" t="s">
        <v>5272</v>
      </c>
      <c r="E1221" t="s">
        <v>5272</v>
      </c>
      <c r="F1221" t="s">
        <v>5273</v>
      </c>
      <c r="G1221" s="47">
        <v>96226</v>
      </c>
      <c r="H1221" t="s">
        <v>5274</v>
      </c>
      <c r="I1221" t="s">
        <v>5275</v>
      </c>
      <c r="J1221" t="s">
        <v>5276</v>
      </c>
      <c r="L1221">
        <v>1</v>
      </c>
      <c r="M1221" t="b">
        <v>1</v>
      </c>
      <c r="N1221" t="str">
        <v>Stadt Bad Staffelstein</v>
      </c>
      <c r="P1221">
        <v>91604</v>
      </c>
      <c r="Q1221" t="s">
        <v>9606</v>
      </c>
    </row>
    <row r="1222" spans="1:17" x14ac:dyDescent="0.25">
      <c r="A1222" t="s">
        <v>5277</v>
      </c>
      <c r="B1222" t="s">
        <v>4443</v>
      </c>
      <c r="C1222" t="s">
        <v>5250</v>
      </c>
      <c r="D1222" t="s">
        <v>5277</v>
      </c>
      <c r="E1222" t="s">
        <v>5277</v>
      </c>
      <c r="F1222" t="s">
        <v>564</v>
      </c>
      <c r="G1222" s="47">
        <v>96258</v>
      </c>
      <c r="H1222" t="s">
        <v>5278</v>
      </c>
      <c r="I1222" t="s">
        <v>5279</v>
      </c>
      <c r="J1222" t="s">
        <v>5280</v>
      </c>
      <c r="L1222">
        <v>1</v>
      </c>
      <c r="M1222" t="b">
        <v>1</v>
      </c>
      <c r="N1222" t="str">
        <v>Stadt Weismain</v>
      </c>
      <c r="P1222">
        <v>91607</v>
      </c>
      <c r="Q1222" t="s">
        <v>9607</v>
      </c>
    </row>
    <row r="1223" spans="1:17" x14ac:dyDescent="0.25">
      <c r="A1223" t="s">
        <v>5281</v>
      </c>
      <c r="B1223" t="s">
        <v>4443</v>
      </c>
      <c r="C1223" t="s">
        <v>5250</v>
      </c>
      <c r="D1223" t="s">
        <v>5281</v>
      </c>
      <c r="E1223" t="s">
        <v>5282</v>
      </c>
      <c r="F1223" t="s">
        <v>1931</v>
      </c>
      <c r="G1223" s="47">
        <v>96255</v>
      </c>
      <c r="H1223" t="s">
        <v>5283</v>
      </c>
      <c r="I1223" t="s">
        <v>5284</v>
      </c>
      <c r="J1223" t="s">
        <v>5285</v>
      </c>
      <c r="L1223">
        <v>1</v>
      </c>
      <c r="M1223" t="b">
        <v>1</v>
      </c>
      <c r="N1223" t="str">
        <v>Gemeinde Marktgraitz, M</v>
      </c>
      <c r="P1223">
        <v>91726</v>
      </c>
      <c r="Q1223" t="s">
        <v>9608</v>
      </c>
    </row>
    <row r="1224" spans="1:17" x14ac:dyDescent="0.25">
      <c r="A1224" t="s">
        <v>5286</v>
      </c>
      <c r="B1224" t="s">
        <v>4443</v>
      </c>
      <c r="C1224" t="s">
        <v>5250</v>
      </c>
      <c r="D1224" t="s">
        <v>5286</v>
      </c>
      <c r="E1224" t="s">
        <v>5286</v>
      </c>
      <c r="F1224" t="s">
        <v>1563</v>
      </c>
      <c r="G1224" s="47">
        <v>96257</v>
      </c>
      <c r="H1224" t="s">
        <v>5287</v>
      </c>
      <c r="I1224" t="s">
        <v>5284</v>
      </c>
      <c r="J1224" t="s">
        <v>5285</v>
      </c>
      <c r="L1224">
        <v>1</v>
      </c>
      <c r="M1224" t="b">
        <v>1</v>
      </c>
      <c r="N1224" t="str">
        <v>Markt Marktgraitz</v>
      </c>
      <c r="P1224">
        <v>91608</v>
      </c>
      <c r="Q1224" t="s">
        <v>9609</v>
      </c>
    </row>
    <row r="1225" spans="1:17" x14ac:dyDescent="0.25">
      <c r="A1225" t="s">
        <v>5288</v>
      </c>
      <c r="B1225" t="s">
        <v>4443</v>
      </c>
      <c r="C1225" t="s">
        <v>5250</v>
      </c>
      <c r="D1225" t="s">
        <v>5288</v>
      </c>
      <c r="E1225" t="s">
        <v>5282</v>
      </c>
      <c r="F1225" t="s">
        <v>1931</v>
      </c>
      <c r="G1225" s="47">
        <v>96255</v>
      </c>
      <c r="H1225" t="s">
        <v>5283</v>
      </c>
      <c r="I1225" t="s">
        <v>5289</v>
      </c>
      <c r="J1225" t="s">
        <v>5290</v>
      </c>
      <c r="L1225">
        <v>1</v>
      </c>
      <c r="M1225" t="b">
        <v>1</v>
      </c>
      <c r="N1225" t="str">
        <v>Gemeinde Redwitz a.d.Rodach</v>
      </c>
      <c r="P1225">
        <v>91560</v>
      </c>
      <c r="Q1225" t="s">
        <v>9610</v>
      </c>
    </row>
    <row r="1226" spans="1:17" x14ac:dyDescent="0.25">
      <c r="A1226" t="s">
        <v>5291</v>
      </c>
      <c r="B1226" t="s">
        <v>4443</v>
      </c>
      <c r="C1226" t="s">
        <v>5250</v>
      </c>
      <c r="D1226" t="s">
        <v>5291</v>
      </c>
      <c r="E1226" t="s">
        <v>5293</v>
      </c>
      <c r="F1226" t="s">
        <v>5294</v>
      </c>
      <c r="G1226" s="47">
        <v>96275</v>
      </c>
      <c r="H1226" t="s">
        <v>5295</v>
      </c>
      <c r="I1226" t="s">
        <v>5296</v>
      </c>
      <c r="J1226" t="s">
        <v>5297</v>
      </c>
      <c r="L1226">
        <v>1</v>
      </c>
      <c r="M1226" t="b">
        <v>1</v>
      </c>
      <c r="N1226" t="str">
        <v>Gemeinde Hochstadt a.Main</v>
      </c>
      <c r="P1226">
        <v>91567</v>
      </c>
      <c r="Q1226" t="s">
        <v>9611</v>
      </c>
    </row>
    <row r="1227" spans="1:17" x14ac:dyDescent="0.25">
      <c r="A1227" t="s">
        <v>5291</v>
      </c>
      <c r="B1227" t="s">
        <v>4443</v>
      </c>
      <c r="C1227" t="s">
        <v>5250</v>
      </c>
      <c r="D1227" t="s">
        <v>5291</v>
      </c>
      <c r="E1227" t="s">
        <v>5291</v>
      </c>
      <c r="F1227" t="s">
        <v>440</v>
      </c>
      <c r="G1227" s="47">
        <v>96272</v>
      </c>
      <c r="H1227" t="s">
        <v>5292</v>
      </c>
      <c r="I1227" t="s">
        <v>5296</v>
      </c>
      <c r="J1227" t="s">
        <v>5297</v>
      </c>
      <c r="L1227">
        <v>1</v>
      </c>
      <c r="M1227" t="b">
        <v>1</v>
      </c>
      <c r="N1227" t="str">
        <v>Gemeinde Hochstadt a.Main</v>
      </c>
      <c r="P1227">
        <v>91610</v>
      </c>
      <c r="Q1227" t="s">
        <v>9612</v>
      </c>
    </row>
    <row r="1228" spans="1:17" x14ac:dyDescent="0.25">
      <c r="A1228" t="s">
        <v>5298</v>
      </c>
      <c r="B1228" t="s">
        <v>4443</v>
      </c>
      <c r="C1228" t="s">
        <v>5250</v>
      </c>
      <c r="D1228" t="s">
        <v>5298</v>
      </c>
      <c r="E1228" t="s">
        <v>5293</v>
      </c>
      <c r="F1228" t="s">
        <v>5294</v>
      </c>
      <c r="G1228" s="47">
        <v>96275</v>
      </c>
      <c r="H1228" t="s">
        <v>5295</v>
      </c>
      <c r="I1228" t="s">
        <v>5299</v>
      </c>
      <c r="J1228" t="s">
        <v>5300</v>
      </c>
      <c r="L1228">
        <v>1</v>
      </c>
      <c r="M1228" t="b">
        <v>1</v>
      </c>
      <c r="N1228" t="str">
        <v>Gemeinde Marktzeuln, M</v>
      </c>
      <c r="P1228">
        <v>91731</v>
      </c>
      <c r="Q1228" t="s">
        <v>5455</v>
      </c>
    </row>
    <row r="1229" spans="1:17" x14ac:dyDescent="0.25">
      <c r="A1229" t="s">
        <v>5302</v>
      </c>
      <c r="B1229" t="s">
        <v>4443</v>
      </c>
      <c r="C1229" t="s">
        <v>5301</v>
      </c>
      <c r="D1229" t="s">
        <v>5302</v>
      </c>
      <c r="E1229" t="s">
        <v>5302</v>
      </c>
      <c r="F1229" t="s">
        <v>322</v>
      </c>
      <c r="G1229" s="47">
        <v>95653</v>
      </c>
      <c r="H1229" t="s">
        <v>5303</v>
      </c>
      <c r="I1229" t="s">
        <v>5304</v>
      </c>
      <c r="J1229" t="s">
        <v>5305</v>
      </c>
      <c r="L1229">
        <v>1</v>
      </c>
      <c r="M1229" t="b">
        <v>1</v>
      </c>
      <c r="N1229" t="str">
        <v>Stadt Arzberg</v>
      </c>
      <c r="P1229">
        <v>91611</v>
      </c>
      <c r="Q1229" t="s">
        <v>9613</v>
      </c>
    </row>
    <row r="1230" spans="1:17" x14ac:dyDescent="0.25">
      <c r="A1230" t="s">
        <v>5306</v>
      </c>
      <c r="B1230" t="s">
        <v>4443</v>
      </c>
      <c r="C1230" t="s">
        <v>5301</v>
      </c>
      <c r="D1230" t="s">
        <v>5306</v>
      </c>
      <c r="E1230" t="s">
        <v>5306</v>
      </c>
      <c r="F1230" t="s">
        <v>1817</v>
      </c>
      <c r="G1230" s="47">
        <v>95153</v>
      </c>
      <c r="H1230" t="s">
        <v>5307</v>
      </c>
      <c r="I1230" t="s">
        <v>5308</v>
      </c>
      <c r="J1230" t="s">
        <v>5309</v>
      </c>
      <c r="L1230">
        <v>1</v>
      </c>
      <c r="M1230" t="b">
        <v>1</v>
      </c>
      <c r="N1230" t="str">
        <v>Stadt Kirchenlamitz</v>
      </c>
      <c r="P1230">
        <v>91578</v>
      </c>
      <c r="Q1230" t="s">
        <v>9614</v>
      </c>
    </row>
    <row r="1231" spans="1:17" x14ac:dyDescent="0.25">
      <c r="A1231" t="s">
        <v>5310</v>
      </c>
      <c r="B1231" t="s">
        <v>4443</v>
      </c>
      <c r="C1231" t="s">
        <v>5301</v>
      </c>
      <c r="D1231" t="s">
        <v>5310</v>
      </c>
      <c r="E1231" t="s">
        <v>5310</v>
      </c>
      <c r="F1231" t="s">
        <v>2587</v>
      </c>
      <c r="G1231" s="47">
        <v>95164</v>
      </c>
      <c r="H1231" t="s">
        <v>5311</v>
      </c>
      <c r="I1231" t="s">
        <v>5312</v>
      </c>
      <c r="J1231" t="s">
        <v>5313</v>
      </c>
      <c r="L1231">
        <v>1</v>
      </c>
      <c r="M1231" t="b">
        <v>1</v>
      </c>
      <c r="N1231" t="str">
        <v>Stadt Marktleuthen</v>
      </c>
      <c r="P1231">
        <v>91586</v>
      </c>
      <c r="Q1231" t="s">
        <v>9615</v>
      </c>
    </row>
    <row r="1232" spans="1:17" x14ac:dyDescent="0.25">
      <c r="A1232" t="s">
        <v>5314</v>
      </c>
      <c r="B1232" t="s">
        <v>4443</v>
      </c>
      <c r="C1232" t="s">
        <v>5301</v>
      </c>
      <c r="D1232" t="s">
        <v>5314</v>
      </c>
      <c r="E1232" t="s">
        <v>5314</v>
      </c>
      <c r="F1232" t="s">
        <v>5315</v>
      </c>
      <c r="G1232" s="47">
        <v>95615</v>
      </c>
      <c r="H1232" t="s">
        <v>5316</v>
      </c>
      <c r="I1232" t="s">
        <v>5317</v>
      </c>
      <c r="J1232" t="s">
        <v>5318</v>
      </c>
      <c r="L1232">
        <v>1</v>
      </c>
      <c r="M1232" t="b">
        <v>1</v>
      </c>
      <c r="N1232" t="str">
        <v>Große Kreisstadt Marktredwitz</v>
      </c>
      <c r="P1232">
        <v>91732</v>
      </c>
      <c r="Q1232" t="s">
        <v>9616</v>
      </c>
    </row>
    <row r="1233" spans="1:17" x14ac:dyDescent="0.25">
      <c r="A1233" t="s">
        <v>5319</v>
      </c>
      <c r="B1233" t="s">
        <v>4443</v>
      </c>
      <c r="C1233" t="s">
        <v>5301</v>
      </c>
      <c r="D1233" t="s">
        <v>5319</v>
      </c>
      <c r="E1233" t="s">
        <v>5319</v>
      </c>
      <c r="F1233" t="s">
        <v>127</v>
      </c>
      <c r="G1233" s="47">
        <v>95195</v>
      </c>
      <c r="H1233" t="s">
        <v>5320</v>
      </c>
      <c r="I1233" t="s">
        <v>5321</v>
      </c>
      <c r="J1233" t="s">
        <v>5322</v>
      </c>
      <c r="L1233">
        <v>1</v>
      </c>
      <c r="M1233" t="b">
        <v>1</v>
      </c>
      <c r="N1233" t="str">
        <v>Gemeinde Röslau</v>
      </c>
      <c r="P1233">
        <v>91734</v>
      </c>
      <c r="Q1233" t="s">
        <v>5638</v>
      </c>
    </row>
    <row r="1234" spans="1:17" x14ac:dyDescent="0.25">
      <c r="A1234" t="s">
        <v>5323</v>
      </c>
      <c r="B1234" t="s">
        <v>4443</v>
      </c>
      <c r="C1234" t="s">
        <v>5301</v>
      </c>
      <c r="D1234" t="s">
        <v>5323</v>
      </c>
      <c r="E1234" t="s">
        <v>5323</v>
      </c>
      <c r="F1234" t="s">
        <v>1238</v>
      </c>
      <c r="G1234" s="47">
        <v>95169</v>
      </c>
      <c r="H1234" t="s">
        <v>5324</v>
      </c>
      <c r="I1234" t="s">
        <v>5325</v>
      </c>
      <c r="J1234" t="s">
        <v>5326</v>
      </c>
      <c r="L1234">
        <v>1</v>
      </c>
      <c r="M1234" t="b">
        <v>1</v>
      </c>
      <c r="N1234" t="str">
        <v>Stadt Schönwald</v>
      </c>
      <c r="P1234">
        <v>91614</v>
      </c>
      <c r="Q1234" t="s">
        <v>5604</v>
      </c>
    </row>
    <row r="1235" spans="1:17" x14ac:dyDescent="0.25">
      <c r="A1235" t="s">
        <v>5327</v>
      </c>
      <c r="B1235" t="s">
        <v>4443</v>
      </c>
      <c r="C1235" t="s">
        <v>5301</v>
      </c>
      <c r="D1235" t="s">
        <v>5327</v>
      </c>
      <c r="E1235" t="s">
        <v>5327</v>
      </c>
      <c r="F1235" t="s">
        <v>4792</v>
      </c>
      <c r="G1235" s="47">
        <v>95089</v>
      </c>
      <c r="H1235" t="s">
        <v>5328</v>
      </c>
      <c r="I1235" t="s">
        <v>5329</v>
      </c>
      <c r="J1235" t="s">
        <v>5330</v>
      </c>
      <c r="L1235">
        <v>1</v>
      </c>
      <c r="M1235" t="b">
        <v>1</v>
      </c>
      <c r="N1235" t="str">
        <v>Große Kreisstadt Selb</v>
      </c>
      <c r="P1235">
        <v>91564</v>
      </c>
      <c r="Q1235" t="s">
        <v>5479</v>
      </c>
    </row>
    <row r="1236" spans="1:17" x14ac:dyDescent="0.25">
      <c r="A1236" t="s">
        <v>5331</v>
      </c>
      <c r="B1236" t="s">
        <v>4443</v>
      </c>
      <c r="C1236" t="s">
        <v>5301</v>
      </c>
      <c r="D1236" t="s">
        <v>5331</v>
      </c>
      <c r="E1236" t="s">
        <v>5331</v>
      </c>
      <c r="F1236" t="s">
        <v>489</v>
      </c>
      <c r="G1236" s="47">
        <v>95159</v>
      </c>
      <c r="H1236" t="s">
        <v>5332</v>
      </c>
      <c r="I1236" t="s">
        <v>5333</v>
      </c>
      <c r="J1236" t="s">
        <v>5334</v>
      </c>
      <c r="L1236">
        <v>1</v>
      </c>
      <c r="M1236" t="b">
        <v>1</v>
      </c>
      <c r="N1236" t="str">
        <v>Stadt Weißenstadt</v>
      </c>
      <c r="P1236">
        <v>91616</v>
      </c>
      <c r="Q1236" t="s">
        <v>9617</v>
      </c>
    </row>
    <row r="1237" spans="1:17" x14ac:dyDescent="0.25">
      <c r="A1237" t="s">
        <v>5335</v>
      </c>
      <c r="B1237" t="s">
        <v>4443</v>
      </c>
      <c r="C1237" t="s">
        <v>5301</v>
      </c>
      <c r="D1237" t="s">
        <v>5335</v>
      </c>
      <c r="E1237" t="s">
        <v>5335</v>
      </c>
      <c r="F1237" t="s">
        <v>3222</v>
      </c>
      <c r="G1237" s="47">
        <v>95632</v>
      </c>
      <c r="H1237" t="s">
        <v>5336</v>
      </c>
      <c r="I1237" t="s">
        <v>5337</v>
      </c>
      <c r="J1237" t="s">
        <v>5338</v>
      </c>
      <c r="L1237">
        <v>1</v>
      </c>
      <c r="M1237" t="b">
        <v>1</v>
      </c>
      <c r="N1237" t="str">
        <v>Stadt Wunsiedel</v>
      </c>
      <c r="P1237">
        <v>91617</v>
      </c>
      <c r="Q1237" t="s">
        <v>5484</v>
      </c>
    </row>
    <row r="1238" spans="1:17" x14ac:dyDescent="0.25">
      <c r="A1238" t="s">
        <v>5339</v>
      </c>
      <c r="B1238" t="s">
        <v>4443</v>
      </c>
      <c r="C1238" t="s">
        <v>5301</v>
      </c>
      <c r="D1238" t="s">
        <v>5339</v>
      </c>
      <c r="E1238" t="s">
        <v>5340</v>
      </c>
      <c r="F1238" t="s">
        <v>1434</v>
      </c>
      <c r="G1238" s="47">
        <v>95707</v>
      </c>
      <c r="H1238" t="s">
        <v>5341</v>
      </c>
      <c r="I1238" t="s">
        <v>5342</v>
      </c>
      <c r="J1238" t="s">
        <v>5343</v>
      </c>
      <c r="L1238">
        <v>1</v>
      </c>
      <c r="M1238" t="b">
        <v>1</v>
      </c>
      <c r="N1238" t="str">
        <v>Gemeinde Höchstädt i.Fichtelgebirge</v>
      </c>
      <c r="P1238">
        <v>91620</v>
      </c>
      <c r="Q1238" t="s">
        <v>9618</v>
      </c>
    </row>
    <row r="1239" spans="1:17" x14ac:dyDescent="0.25">
      <c r="A1239" t="s">
        <v>5344</v>
      </c>
      <c r="B1239" t="s">
        <v>4443</v>
      </c>
      <c r="C1239" t="s">
        <v>5301</v>
      </c>
      <c r="D1239" t="s">
        <v>5344</v>
      </c>
      <c r="E1239" t="s">
        <v>5340</v>
      </c>
      <c r="F1239" t="s">
        <v>1434</v>
      </c>
      <c r="G1239" s="47">
        <v>95707</v>
      </c>
      <c r="H1239" t="s">
        <v>5341</v>
      </c>
      <c r="I1239" t="s">
        <v>5345</v>
      </c>
      <c r="J1239" t="s">
        <v>5346</v>
      </c>
      <c r="L1239">
        <v>1</v>
      </c>
      <c r="M1239" t="b">
        <v>1</v>
      </c>
      <c r="N1239" t="str">
        <v>Gemeinde Thiersheim, M</v>
      </c>
      <c r="P1239">
        <v>91737</v>
      </c>
      <c r="Q1239" t="s">
        <v>9619</v>
      </c>
    </row>
    <row r="1240" spans="1:17" x14ac:dyDescent="0.25">
      <c r="A1240" t="s">
        <v>5347</v>
      </c>
      <c r="B1240" t="s">
        <v>4443</v>
      </c>
      <c r="C1240" t="s">
        <v>5301</v>
      </c>
      <c r="D1240" t="s">
        <v>5347</v>
      </c>
      <c r="E1240" t="s">
        <v>5340</v>
      </c>
      <c r="F1240" t="s">
        <v>1434</v>
      </c>
      <c r="G1240" s="47">
        <v>95707</v>
      </c>
      <c r="H1240" t="s">
        <v>5341</v>
      </c>
      <c r="I1240" t="s">
        <v>5348</v>
      </c>
      <c r="J1240" t="s">
        <v>5349</v>
      </c>
      <c r="L1240">
        <v>1</v>
      </c>
      <c r="M1240" t="b">
        <v>1</v>
      </c>
      <c r="N1240" t="str">
        <v>Gemeinde Thierstein, M</v>
      </c>
      <c r="P1240">
        <v>91580</v>
      </c>
      <c r="Q1240" t="s">
        <v>5488</v>
      </c>
    </row>
    <row r="1241" spans="1:17" x14ac:dyDescent="0.25">
      <c r="A1241" t="s">
        <v>5350</v>
      </c>
      <c r="B1241" t="s">
        <v>4443</v>
      </c>
      <c r="C1241" t="s">
        <v>5301</v>
      </c>
      <c r="D1241" t="s">
        <v>5350</v>
      </c>
      <c r="E1241" t="s">
        <v>5351</v>
      </c>
      <c r="F1241" t="s">
        <v>81</v>
      </c>
      <c r="G1241" s="47">
        <v>95706</v>
      </c>
      <c r="H1241" t="s">
        <v>5352</v>
      </c>
      <c r="I1241" t="s">
        <v>5353</v>
      </c>
      <c r="J1241" t="s">
        <v>5354</v>
      </c>
      <c r="L1241">
        <v>1</v>
      </c>
      <c r="M1241" t="b">
        <v>1</v>
      </c>
      <c r="N1241" t="str">
        <v>Gemeinde Hohenberg a.d.Eger, St</v>
      </c>
      <c r="P1241">
        <v>91740</v>
      </c>
      <c r="Q1241" t="s">
        <v>9620</v>
      </c>
    </row>
    <row r="1242" spans="1:17" x14ac:dyDescent="0.25">
      <c r="A1242" t="s">
        <v>5355</v>
      </c>
      <c r="B1242" t="s">
        <v>4443</v>
      </c>
      <c r="C1242" t="s">
        <v>5301</v>
      </c>
      <c r="D1242" t="s">
        <v>5355</v>
      </c>
      <c r="E1242" t="s">
        <v>5355</v>
      </c>
      <c r="F1242" t="s">
        <v>5356</v>
      </c>
      <c r="G1242" s="47">
        <v>95691</v>
      </c>
      <c r="H1242" t="s">
        <v>5357</v>
      </c>
      <c r="I1242" t="s">
        <v>5353</v>
      </c>
      <c r="J1242" t="s">
        <v>5354</v>
      </c>
      <c r="L1242">
        <v>1</v>
      </c>
      <c r="M1242" t="b">
        <v>1</v>
      </c>
      <c r="N1242" t="str">
        <v>Stadt Hohenberg a.d.Eger</v>
      </c>
      <c r="P1242">
        <v>91541</v>
      </c>
      <c r="Q1242" t="s">
        <v>9621</v>
      </c>
    </row>
    <row r="1243" spans="1:17" x14ac:dyDescent="0.25">
      <c r="A1243" t="s">
        <v>5358</v>
      </c>
      <c r="B1243" t="s">
        <v>4443</v>
      </c>
      <c r="C1243" t="s">
        <v>5301</v>
      </c>
      <c r="D1243" t="s">
        <v>5358</v>
      </c>
      <c r="E1243" t="s">
        <v>5351</v>
      </c>
      <c r="F1243" t="s">
        <v>81</v>
      </c>
      <c r="G1243" s="47">
        <v>95706</v>
      </c>
      <c r="H1243" t="s">
        <v>5352</v>
      </c>
      <c r="I1243" t="s">
        <v>5359</v>
      </c>
      <c r="J1243" t="s">
        <v>5360</v>
      </c>
      <c r="L1243">
        <v>1</v>
      </c>
      <c r="M1243" t="b">
        <v>1</v>
      </c>
      <c r="N1243" t="str">
        <v>Gemeinde Schirnding, M</v>
      </c>
      <c r="P1243">
        <v>91622</v>
      </c>
      <c r="Q1243" t="s">
        <v>5572</v>
      </c>
    </row>
    <row r="1244" spans="1:17" x14ac:dyDescent="0.25">
      <c r="A1244" t="s">
        <v>5361</v>
      </c>
      <c r="B1244" t="s">
        <v>4443</v>
      </c>
      <c r="C1244" t="s">
        <v>5301</v>
      </c>
      <c r="D1244" t="s">
        <v>5361</v>
      </c>
      <c r="E1244" t="s">
        <v>5362</v>
      </c>
      <c r="F1244" t="s">
        <v>3860</v>
      </c>
      <c r="G1244" s="47">
        <v>95709</v>
      </c>
      <c r="H1244" t="s">
        <v>5363</v>
      </c>
      <c r="I1244" t="s">
        <v>5364</v>
      </c>
      <c r="J1244" t="s">
        <v>5365</v>
      </c>
      <c r="L1244">
        <v>1</v>
      </c>
      <c r="M1244" t="b">
        <v>1</v>
      </c>
      <c r="N1244" t="str">
        <v>Gemeinde Bad Alexandersbad</v>
      </c>
      <c r="P1244">
        <v>91623</v>
      </c>
      <c r="Q1244" t="s">
        <v>5496</v>
      </c>
    </row>
    <row r="1245" spans="1:17" x14ac:dyDescent="0.25">
      <c r="A1245" t="s">
        <v>5366</v>
      </c>
      <c r="B1245" t="s">
        <v>4443</v>
      </c>
      <c r="C1245" t="s">
        <v>5301</v>
      </c>
      <c r="D1245" t="s">
        <v>5366</v>
      </c>
      <c r="E1245" t="s">
        <v>5362</v>
      </c>
      <c r="F1245" t="s">
        <v>3860</v>
      </c>
      <c r="G1245" s="47">
        <v>95709</v>
      </c>
      <c r="H1245" t="s">
        <v>5363</v>
      </c>
      <c r="I1245" t="s">
        <v>5367</v>
      </c>
      <c r="J1245" t="s">
        <v>5368</v>
      </c>
      <c r="L1245">
        <v>1</v>
      </c>
      <c r="M1245" t="b">
        <v>1</v>
      </c>
      <c r="N1245" t="str">
        <v>Gemeinde Nagel</v>
      </c>
      <c r="P1245">
        <v>91583</v>
      </c>
      <c r="Q1245" t="s">
        <v>9622</v>
      </c>
    </row>
    <row r="1246" spans="1:17" x14ac:dyDescent="0.25">
      <c r="A1246" t="s">
        <v>5369</v>
      </c>
      <c r="B1246" t="s">
        <v>4443</v>
      </c>
      <c r="C1246" t="s">
        <v>5301</v>
      </c>
      <c r="D1246" t="s">
        <v>5369</v>
      </c>
      <c r="E1246" t="s">
        <v>5362</v>
      </c>
      <c r="F1246" t="s">
        <v>3860</v>
      </c>
      <c r="G1246" s="47">
        <v>95709</v>
      </c>
      <c r="H1246" t="s">
        <v>5363</v>
      </c>
      <c r="I1246" t="s">
        <v>5370</v>
      </c>
      <c r="J1246" t="s">
        <v>5371</v>
      </c>
      <c r="L1246">
        <v>1</v>
      </c>
      <c r="M1246" t="b">
        <v>1</v>
      </c>
      <c r="N1246" t="str">
        <v>Gemeinde Tröstau</v>
      </c>
      <c r="P1246">
        <v>91625</v>
      </c>
      <c r="Q1246" t="s">
        <v>5501</v>
      </c>
    </row>
    <row r="1247" spans="1:17" x14ac:dyDescent="0.25">
      <c r="A1247" t="s">
        <v>5373</v>
      </c>
      <c r="B1247" t="s">
        <v>5372</v>
      </c>
      <c r="C1247" t="s">
        <v>5373</v>
      </c>
      <c r="D1247" t="s">
        <v>5373</v>
      </c>
      <c r="E1247" t="s">
        <v>5373</v>
      </c>
      <c r="F1247" t="s">
        <v>5375</v>
      </c>
      <c r="G1247" s="47">
        <v>91511</v>
      </c>
      <c r="H1247" t="s">
        <v>5374</v>
      </c>
      <c r="I1247" t="s">
        <v>5376</v>
      </c>
      <c r="J1247" t="s">
        <v>5377</v>
      </c>
      <c r="L1247">
        <v>1</v>
      </c>
      <c r="M1247" t="b">
        <v>1</v>
      </c>
      <c r="N1247" t="str">
        <v>Stadt Ansbach</v>
      </c>
      <c r="P1247">
        <v>91626</v>
      </c>
      <c r="Q1247" t="s">
        <v>9623</v>
      </c>
    </row>
    <row r="1248" spans="1:17" x14ac:dyDescent="0.25">
      <c r="A1248" t="s">
        <v>5378</v>
      </c>
      <c r="B1248" t="s">
        <v>5372</v>
      </c>
      <c r="C1248" t="s">
        <v>5378</v>
      </c>
      <c r="D1248" t="s">
        <v>5378</v>
      </c>
      <c r="E1248" t="s">
        <v>5378</v>
      </c>
      <c r="F1248" t="s">
        <v>180</v>
      </c>
      <c r="G1248" s="47">
        <v>91051</v>
      </c>
      <c r="H1248" t="s">
        <v>5379</v>
      </c>
      <c r="I1248" t="s">
        <v>5380</v>
      </c>
      <c r="J1248" t="s">
        <v>5381</v>
      </c>
      <c r="L1248">
        <v>1</v>
      </c>
      <c r="M1248" t="b">
        <v>1</v>
      </c>
      <c r="N1248" t="str">
        <v>Stadt Erlangen</v>
      </c>
      <c r="P1248">
        <v>91628</v>
      </c>
      <c r="Q1248" t="s">
        <v>9624</v>
      </c>
    </row>
    <row r="1249" spans="1:17" x14ac:dyDescent="0.25">
      <c r="A1249" t="s">
        <v>5382</v>
      </c>
      <c r="B1249" t="s">
        <v>5372</v>
      </c>
      <c r="C1249" t="s">
        <v>5382</v>
      </c>
      <c r="D1249" t="s">
        <v>5382</v>
      </c>
      <c r="E1249" t="s">
        <v>5382</v>
      </c>
      <c r="G1249" s="47">
        <v>90744</v>
      </c>
      <c r="H1249" t="s">
        <v>5383</v>
      </c>
      <c r="I1249" t="s">
        <v>5384</v>
      </c>
      <c r="J1249" t="s">
        <v>5385</v>
      </c>
      <c r="L1249">
        <v>1</v>
      </c>
      <c r="M1249" t="b">
        <v>1</v>
      </c>
      <c r="N1249" t="str">
        <v>Stadt Fürth</v>
      </c>
      <c r="P1249">
        <v>91743</v>
      </c>
      <c r="Q1249" t="s">
        <v>9625</v>
      </c>
    </row>
    <row r="1250" spans="1:17" x14ac:dyDescent="0.25">
      <c r="A1250" t="s">
        <v>5386</v>
      </c>
      <c r="B1250" t="s">
        <v>5372</v>
      </c>
      <c r="C1250" t="s">
        <v>5386</v>
      </c>
      <c r="D1250" t="s">
        <v>5386</v>
      </c>
      <c r="E1250" t="s">
        <v>5386</v>
      </c>
      <c r="F1250" t="s">
        <v>5388</v>
      </c>
      <c r="G1250" s="47">
        <v>90403</v>
      </c>
      <c r="H1250" t="s">
        <v>5387</v>
      </c>
      <c r="I1250" t="s">
        <v>5389</v>
      </c>
      <c r="J1250" t="s">
        <v>5390</v>
      </c>
      <c r="L1250">
        <v>1</v>
      </c>
      <c r="M1250" t="b">
        <v>1</v>
      </c>
      <c r="N1250" t="str">
        <v>Stadt Nürnberg</v>
      </c>
      <c r="P1250">
        <v>91717</v>
      </c>
      <c r="Q1250" t="s">
        <v>9626</v>
      </c>
    </row>
    <row r="1251" spans="1:17" x14ac:dyDescent="0.25">
      <c r="A1251" t="s">
        <v>5391</v>
      </c>
      <c r="B1251" t="s">
        <v>5372</v>
      </c>
      <c r="C1251" t="s">
        <v>5391</v>
      </c>
      <c r="D1251" t="s">
        <v>5391</v>
      </c>
      <c r="E1251" t="s">
        <v>5391</v>
      </c>
      <c r="F1251" t="s">
        <v>5393</v>
      </c>
      <c r="G1251" s="47">
        <v>91124</v>
      </c>
      <c r="H1251" t="s">
        <v>5392</v>
      </c>
      <c r="I1251" t="s">
        <v>5394</v>
      </c>
      <c r="J1251" t="s">
        <v>5395</v>
      </c>
      <c r="L1251">
        <v>1</v>
      </c>
      <c r="M1251" t="b">
        <v>1</v>
      </c>
      <c r="N1251" t="str">
        <v>Stadt Schwabach</v>
      </c>
      <c r="P1251">
        <v>91746</v>
      </c>
      <c r="Q1251" t="s">
        <v>9627</v>
      </c>
    </row>
    <row r="1252" spans="1:17" x14ac:dyDescent="0.25">
      <c r="A1252" t="s">
        <v>5397</v>
      </c>
      <c r="B1252" t="s">
        <v>5372</v>
      </c>
      <c r="C1252" t="s">
        <v>5396</v>
      </c>
      <c r="D1252" t="s">
        <v>5397</v>
      </c>
      <c r="E1252" t="s">
        <v>5397</v>
      </c>
      <c r="F1252" t="s">
        <v>1563</v>
      </c>
      <c r="G1252" s="47">
        <v>91722</v>
      </c>
      <c r="H1252" t="s">
        <v>5398</v>
      </c>
      <c r="I1252" t="s">
        <v>5399</v>
      </c>
      <c r="J1252" t="s">
        <v>5400</v>
      </c>
      <c r="L1252">
        <v>1</v>
      </c>
      <c r="M1252" t="b">
        <v>1</v>
      </c>
      <c r="N1252" t="str">
        <v>Markt Arberg</v>
      </c>
      <c r="P1252">
        <v>91629</v>
      </c>
      <c r="Q1252" t="s">
        <v>5568</v>
      </c>
    </row>
    <row r="1253" spans="1:17" x14ac:dyDescent="0.25">
      <c r="A1253" t="s">
        <v>5401</v>
      </c>
      <c r="B1253" t="s">
        <v>5372</v>
      </c>
      <c r="C1253" t="s">
        <v>5396</v>
      </c>
      <c r="D1253" t="s">
        <v>5401</v>
      </c>
      <c r="E1253" t="s">
        <v>5401</v>
      </c>
      <c r="F1253" t="s">
        <v>5403</v>
      </c>
      <c r="G1253" s="47">
        <v>91589</v>
      </c>
      <c r="H1253" t="s">
        <v>5402</v>
      </c>
      <c r="I1253" t="s">
        <v>5404</v>
      </c>
      <c r="J1253" t="s">
        <v>5405</v>
      </c>
      <c r="L1253">
        <v>1</v>
      </c>
      <c r="M1253" t="b">
        <v>1</v>
      </c>
      <c r="N1253" t="str">
        <v>Gemeinde Aurach</v>
      </c>
      <c r="P1253">
        <v>91744</v>
      </c>
      <c r="Q1253" t="s">
        <v>9628</v>
      </c>
    </row>
    <row r="1254" spans="1:17" x14ac:dyDescent="0.25">
      <c r="A1254" t="s">
        <v>5406</v>
      </c>
      <c r="B1254" t="s">
        <v>5372</v>
      </c>
      <c r="C1254" t="s">
        <v>5396</v>
      </c>
      <c r="D1254" t="s">
        <v>5406</v>
      </c>
      <c r="E1254" t="s">
        <v>5406</v>
      </c>
      <c r="F1254" t="s">
        <v>5407</v>
      </c>
      <c r="G1254" s="47">
        <v>91568</v>
      </c>
      <c r="H1254" t="s">
        <v>5408</v>
      </c>
      <c r="I1254" t="s">
        <v>5409</v>
      </c>
      <c r="J1254" t="s">
        <v>5410</v>
      </c>
      <c r="L1254">
        <v>1</v>
      </c>
      <c r="M1254" t="b">
        <v>1</v>
      </c>
      <c r="N1254" t="str">
        <v>Markt Bechhofen</v>
      </c>
      <c r="P1254">
        <v>91631</v>
      </c>
      <c r="Q1254" t="s">
        <v>9629</v>
      </c>
    </row>
    <row r="1255" spans="1:17" x14ac:dyDescent="0.25">
      <c r="A1255" t="s">
        <v>5411</v>
      </c>
      <c r="B1255" t="s">
        <v>5372</v>
      </c>
      <c r="C1255" t="s">
        <v>5396</v>
      </c>
      <c r="D1255" t="s">
        <v>5411</v>
      </c>
      <c r="E1255" t="s">
        <v>5411</v>
      </c>
      <c r="F1255" t="s">
        <v>5413</v>
      </c>
      <c r="G1255" s="47">
        <v>91595</v>
      </c>
      <c r="H1255" t="s">
        <v>5412</v>
      </c>
      <c r="I1255" t="s">
        <v>5414</v>
      </c>
      <c r="J1255" t="s">
        <v>5415</v>
      </c>
      <c r="L1255">
        <v>1</v>
      </c>
      <c r="M1255" t="b">
        <v>1</v>
      </c>
      <c r="N1255" t="str">
        <v>Gemeinde Burgoberbach</v>
      </c>
      <c r="P1255">
        <v>91632</v>
      </c>
      <c r="Q1255" t="s">
        <v>5599</v>
      </c>
    </row>
    <row r="1256" spans="1:17" x14ac:dyDescent="0.25">
      <c r="A1256" t="s">
        <v>5416</v>
      </c>
      <c r="B1256" t="s">
        <v>5372</v>
      </c>
      <c r="C1256" t="s">
        <v>5396</v>
      </c>
      <c r="D1256" t="s">
        <v>5416</v>
      </c>
      <c r="E1256" t="s">
        <v>5416</v>
      </c>
      <c r="F1256" t="s">
        <v>5417</v>
      </c>
      <c r="G1256" s="47">
        <v>91598</v>
      </c>
      <c r="H1256" t="s">
        <v>5418</v>
      </c>
      <c r="I1256" t="s">
        <v>5419</v>
      </c>
      <c r="J1256" t="s">
        <v>5420</v>
      </c>
      <c r="L1256">
        <v>1</v>
      </c>
      <c r="M1256" t="b">
        <v>1</v>
      </c>
      <c r="N1256" t="str">
        <v>Markt Colmberg</v>
      </c>
      <c r="P1256">
        <v>91634</v>
      </c>
      <c r="Q1256" t="s">
        <v>5607</v>
      </c>
    </row>
    <row r="1257" spans="1:17" x14ac:dyDescent="0.25">
      <c r="A1257" t="s">
        <v>5421</v>
      </c>
      <c r="B1257" t="s">
        <v>5372</v>
      </c>
      <c r="C1257" t="s">
        <v>5396</v>
      </c>
      <c r="D1257" t="s">
        <v>5421</v>
      </c>
      <c r="E1257" t="s">
        <v>5421</v>
      </c>
      <c r="F1257" t="s">
        <v>340</v>
      </c>
      <c r="G1257" s="47">
        <v>90597</v>
      </c>
      <c r="H1257" t="s">
        <v>5422</v>
      </c>
      <c r="I1257" t="s">
        <v>5423</v>
      </c>
      <c r="J1257" t="s">
        <v>5424</v>
      </c>
      <c r="L1257">
        <v>1</v>
      </c>
      <c r="M1257" t="b">
        <v>1</v>
      </c>
      <c r="N1257" t="str">
        <v>Markt Dietenhofen</v>
      </c>
      <c r="P1257">
        <v>91635</v>
      </c>
      <c r="Q1257" t="s">
        <v>9630</v>
      </c>
    </row>
    <row r="1258" spans="1:17" x14ac:dyDescent="0.25">
      <c r="A1258" t="s">
        <v>5425</v>
      </c>
      <c r="B1258" t="s">
        <v>5372</v>
      </c>
      <c r="C1258" t="s">
        <v>5396</v>
      </c>
      <c r="D1258" t="s">
        <v>5425</v>
      </c>
      <c r="E1258" t="s">
        <v>5425</v>
      </c>
      <c r="F1258" t="s">
        <v>5426</v>
      </c>
      <c r="G1258" s="47">
        <v>91544</v>
      </c>
      <c r="H1258" t="s">
        <v>5427</v>
      </c>
      <c r="I1258" t="s">
        <v>5428</v>
      </c>
      <c r="J1258" t="s">
        <v>5429</v>
      </c>
      <c r="L1258">
        <v>1</v>
      </c>
      <c r="M1258" t="b">
        <v>1</v>
      </c>
      <c r="N1258" t="str">
        <v>Große Kreisstadt Dinkelsbühl</v>
      </c>
      <c r="P1258">
        <v>91575</v>
      </c>
      <c r="Q1258" t="s">
        <v>9631</v>
      </c>
    </row>
    <row r="1259" spans="1:17" x14ac:dyDescent="0.25">
      <c r="A1259" t="s">
        <v>5430</v>
      </c>
      <c r="B1259" t="s">
        <v>5372</v>
      </c>
      <c r="C1259" t="s">
        <v>5396</v>
      </c>
      <c r="D1259" t="s">
        <v>5430</v>
      </c>
      <c r="E1259" t="s">
        <v>5430</v>
      </c>
      <c r="F1259" t="s">
        <v>5431</v>
      </c>
      <c r="G1259" s="47">
        <v>91602</v>
      </c>
      <c r="H1259" t="s">
        <v>5432</v>
      </c>
      <c r="I1259" t="s">
        <v>5433</v>
      </c>
      <c r="J1259" t="s">
        <v>5434</v>
      </c>
      <c r="L1259">
        <v>1</v>
      </c>
      <c r="M1259" t="b">
        <v>1</v>
      </c>
      <c r="N1259" t="str">
        <v>Markt Dürrwangen</v>
      </c>
      <c r="P1259">
        <v>91749</v>
      </c>
      <c r="Q1259" t="s">
        <v>9632</v>
      </c>
    </row>
    <row r="1260" spans="1:17" x14ac:dyDescent="0.25">
      <c r="A1260" t="s">
        <v>5435</v>
      </c>
      <c r="B1260" t="s">
        <v>5372</v>
      </c>
      <c r="C1260" t="s">
        <v>5396</v>
      </c>
      <c r="D1260" t="s">
        <v>5435</v>
      </c>
      <c r="E1260" t="s">
        <v>5435</v>
      </c>
      <c r="F1260" t="s">
        <v>5436</v>
      </c>
      <c r="G1260" s="47">
        <v>91552</v>
      </c>
      <c r="H1260" t="s">
        <v>5437</v>
      </c>
      <c r="I1260" t="s">
        <v>5438</v>
      </c>
      <c r="J1260" t="s">
        <v>5439</v>
      </c>
      <c r="L1260">
        <v>1</v>
      </c>
      <c r="M1260" t="b">
        <v>1</v>
      </c>
      <c r="N1260" t="str">
        <v>Stadt Feuchtwangen</v>
      </c>
      <c r="P1260">
        <v>91637</v>
      </c>
      <c r="Q1260" t="s">
        <v>5562</v>
      </c>
    </row>
    <row r="1261" spans="1:17" x14ac:dyDescent="0.25">
      <c r="A1261" t="s">
        <v>5440</v>
      </c>
      <c r="B1261" t="s">
        <v>5372</v>
      </c>
      <c r="C1261" t="s">
        <v>5396</v>
      </c>
      <c r="D1261" t="s">
        <v>5440</v>
      </c>
      <c r="E1261" t="s">
        <v>5440</v>
      </c>
      <c r="F1261" t="s">
        <v>2921</v>
      </c>
      <c r="G1261" s="47">
        <v>91604</v>
      </c>
      <c r="H1261" t="s">
        <v>5441</v>
      </c>
      <c r="I1261" t="s">
        <v>5442</v>
      </c>
      <c r="J1261" t="s">
        <v>5443</v>
      </c>
      <c r="L1261">
        <v>1</v>
      </c>
      <c r="M1261" t="b">
        <v>1</v>
      </c>
      <c r="N1261" t="str">
        <v>Markt Flachslanden</v>
      </c>
      <c r="P1261">
        <v>91639</v>
      </c>
      <c r="Q1261" t="s">
        <v>9633</v>
      </c>
    </row>
    <row r="1262" spans="1:17" x14ac:dyDescent="0.25">
      <c r="A1262" t="s">
        <v>5444</v>
      </c>
      <c r="B1262" t="s">
        <v>5372</v>
      </c>
      <c r="C1262" t="s">
        <v>5396</v>
      </c>
      <c r="D1262" t="s">
        <v>5444</v>
      </c>
      <c r="E1262" t="s">
        <v>5444</v>
      </c>
      <c r="F1262" t="s">
        <v>5445</v>
      </c>
      <c r="G1262" s="47">
        <v>91560</v>
      </c>
      <c r="H1262" t="s">
        <v>5446</v>
      </c>
      <c r="I1262" t="s">
        <v>5447</v>
      </c>
      <c r="J1262" t="s">
        <v>5448</v>
      </c>
      <c r="L1262">
        <v>1</v>
      </c>
      <c r="M1262" t="b">
        <v>1</v>
      </c>
      <c r="N1262" t="str">
        <v>Stadt Heilsbronn</v>
      </c>
      <c r="P1262">
        <v>91720</v>
      </c>
      <c r="Q1262" t="s">
        <v>9634</v>
      </c>
    </row>
    <row r="1263" spans="1:17" x14ac:dyDescent="0.25">
      <c r="A1263" t="s">
        <v>5449</v>
      </c>
      <c r="B1263" t="s">
        <v>5372</v>
      </c>
      <c r="C1263" t="s">
        <v>5396</v>
      </c>
      <c r="D1263" t="s">
        <v>5449</v>
      </c>
      <c r="E1263" t="s">
        <v>5449</v>
      </c>
      <c r="F1263" t="s">
        <v>5450</v>
      </c>
      <c r="G1263" s="47">
        <v>91567</v>
      </c>
      <c r="H1263" t="s">
        <v>5451</v>
      </c>
      <c r="I1263" t="s">
        <v>5452</v>
      </c>
      <c r="J1263" t="s">
        <v>5453</v>
      </c>
      <c r="L1263">
        <v>1</v>
      </c>
      <c r="M1263" t="b">
        <v>1</v>
      </c>
      <c r="N1263" t="str">
        <v>Stadt Herrieden</v>
      </c>
      <c r="P1263">
        <v>91793</v>
      </c>
      <c r="Q1263" t="s">
        <v>9635</v>
      </c>
    </row>
    <row r="1264" spans="1:17" x14ac:dyDescent="0.25">
      <c r="A1264" t="s">
        <v>5454</v>
      </c>
      <c r="B1264" t="s">
        <v>5372</v>
      </c>
      <c r="C1264" t="s">
        <v>5396</v>
      </c>
      <c r="D1264" t="s">
        <v>5454</v>
      </c>
      <c r="E1264" t="s">
        <v>5454</v>
      </c>
      <c r="F1264" t="s">
        <v>5456</v>
      </c>
      <c r="G1264" s="47">
        <v>91731</v>
      </c>
      <c r="H1264" t="s">
        <v>5455</v>
      </c>
      <c r="I1264" t="s">
        <v>5457</v>
      </c>
      <c r="J1264" t="s">
        <v>5458</v>
      </c>
      <c r="L1264">
        <v>1</v>
      </c>
      <c r="M1264" t="b">
        <v>1</v>
      </c>
      <c r="N1264" t="str">
        <v>Gemeinde Langfurth</v>
      </c>
      <c r="P1264">
        <v>91735</v>
      </c>
      <c r="Q1264" t="s">
        <v>6155</v>
      </c>
    </row>
    <row r="1265" spans="1:17" x14ac:dyDescent="0.25">
      <c r="A1265" t="s">
        <v>5459</v>
      </c>
      <c r="B1265" t="s">
        <v>5372</v>
      </c>
      <c r="C1265" t="s">
        <v>5396</v>
      </c>
      <c r="D1265" t="s">
        <v>5459</v>
      </c>
      <c r="E1265" t="s">
        <v>5459</v>
      </c>
      <c r="F1265" t="s">
        <v>5460</v>
      </c>
      <c r="G1265" s="47">
        <v>91611</v>
      </c>
      <c r="H1265" t="s">
        <v>5461</v>
      </c>
      <c r="I1265" t="s">
        <v>5462</v>
      </c>
      <c r="J1265" t="s">
        <v>5463</v>
      </c>
      <c r="L1265">
        <v>1</v>
      </c>
      <c r="M1265" t="b">
        <v>1</v>
      </c>
      <c r="N1265" t="str">
        <v>Markt Lehrberg</v>
      </c>
      <c r="P1265">
        <v>91790</v>
      </c>
      <c r="Q1265" t="s">
        <v>2127</v>
      </c>
    </row>
    <row r="1266" spans="1:17" x14ac:dyDescent="0.25">
      <c r="A1266" t="s">
        <v>5464</v>
      </c>
      <c r="B1266" t="s">
        <v>5372</v>
      </c>
      <c r="C1266" t="s">
        <v>5396</v>
      </c>
      <c r="D1266" t="s">
        <v>5464</v>
      </c>
      <c r="E1266" t="s">
        <v>5464</v>
      </c>
      <c r="F1266" t="s">
        <v>5465</v>
      </c>
      <c r="G1266" s="47">
        <v>91578</v>
      </c>
      <c r="H1266" t="s">
        <v>5466</v>
      </c>
      <c r="I1266" t="s">
        <v>5467</v>
      </c>
      <c r="J1266" t="s">
        <v>5468</v>
      </c>
      <c r="L1266">
        <v>1</v>
      </c>
      <c r="M1266" t="b">
        <v>1</v>
      </c>
      <c r="N1266" t="str">
        <v>Stadt Leutershausen</v>
      </c>
      <c r="P1266">
        <v>91790</v>
      </c>
      <c r="Q1266" t="s">
        <v>9636</v>
      </c>
    </row>
    <row r="1267" spans="1:17" x14ac:dyDescent="0.25">
      <c r="A1267" t="s">
        <v>5469</v>
      </c>
      <c r="B1267" t="s">
        <v>5372</v>
      </c>
      <c r="C1267" t="s">
        <v>5396</v>
      </c>
      <c r="D1267" t="s">
        <v>5469</v>
      </c>
      <c r="E1267" t="s">
        <v>5469</v>
      </c>
      <c r="F1267" t="s">
        <v>5470</v>
      </c>
      <c r="G1267" s="47">
        <v>91586</v>
      </c>
      <c r="H1267" t="s">
        <v>5471</v>
      </c>
      <c r="I1267" t="s">
        <v>5472</v>
      </c>
      <c r="J1267" t="s">
        <v>5473</v>
      </c>
      <c r="L1267">
        <v>1</v>
      </c>
      <c r="M1267" t="b">
        <v>1</v>
      </c>
      <c r="N1267" t="str">
        <v>Markt Lichtenau</v>
      </c>
      <c r="P1267">
        <v>91723</v>
      </c>
      <c r="Q1267" t="s">
        <v>9637</v>
      </c>
    </row>
    <row r="1268" spans="1:17" x14ac:dyDescent="0.25">
      <c r="A1268" t="s">
        <v>5474</v>
      </c>
      <c r="B1268" t="s">
        <v>5372</v>
      </c>
      <c r="C1268" t="s">
        <v>5396</v>
      </c>
      <c r="D1268" t="s">
        <v>5474</v>
      </c>
      <c r="E1268" t="s">
        <v>5474</v>
      </c>
      <c r="F1268" t="s">
        <v>127</v>
      </c>
      <c r="G1268" s="47">
        <v>91732</v>
      </c>
      <c r="H1268" t="s">
        <v>5475</v>
      </c>
      <c r="I1268" t="s">
        <v>5476</v>
      </c>
      <c r="J1268" t="s">
        <v>5477</v>
      </c>
      <c r="L1268">
        <v>1</v>
      </c>
      <c r="M1268" t="b">
        <v>1</v>
      </c>
      <c r="N1268" t="str">
        <v>Stadt Merkendorf</v>
      </c>
      <c r="P1268">
        <v>91792</v>
      </c>
      <c r="Q1268" t="s">
        <v>9638</v>
      </c>
    </row>
    <row r="1269" spans="1:17" x14ac:dyDescent="0.25">
      <c r="A1269" t="s">
        <v>5478</v>
      </c>
      <c r="B1269" t="s">
        <v>5372</v>
      </c>
      <c r="C1269" t="s">
        <v>5396</v>
      </c>
      <c r="D1269" t="s">
        <v>5478</v>
      </c>
      <c r="E1269" t="s">
        <v>5478</v>
      </c>
      <c r="F1269" t="s">
        <v>5480</v>
      </c>
      <c r="G1269" s="47">
        <v>91564</v>
      </c>
      <c r="H1269" t="s">
        <v>5479</v>
      </c>
      <c r="I1269" t="s">
        <v>5481</v>
      </c>
      <c r="J1269" t="s">
        <v>5482</v>
      </c>
      <c r="L1269">
        <v>1</v>
      </c>
      <c r="M1269" t="b">
        <v>1</v>
      </c>
      <c r="N1269" t="str">
        <v>Gemeinde Neuendettelsau</v>
      </c>
      <c r="P1269">
        <v>91796</v>
      </c>
      <c r="Q1269" t="s">
        <v>9639</v>
      </c>
    </row>
    <row r="1270" spans="1:17" x14ac:dyDescent="0.25">
      <c r="A1270" t="s">
        <v>5483</v>
      </c>
      <c r="B1270" t="s">
        <v>5372</v>
      </c>
      <c r="C1270" t="s">
        <v>5396</v>
      </c>
      <c r="D1270" t="s">
        <v>5483</v>
      </c>
      <c r="E1270" t="s">
        <v>5483</v>
      </c>
      <c r="F1270" t="s">
        <v>5030</v>
      </c>
      <c r="G1270" s="47">
        <v>91617</v>
      </c>
      <c r="H1270" t="s">
        <v>5484</v>
      </c>
      <c r="I1270" t="s">
        <v>5485</v>
      </c>
      <c r="J1270" t="s">
        <v>5486</v>
      </c>
      <c r="L1270">
        <v>1</v>
      </c>
      <c r="M1270" t="b">
        <v>1</v>
      </c>
      <c r="N1270" t="str">
        <v>Gemeinde Oberdachstetten</v>
      </c>
      <c r="P1270">
        <v>91728</v>
      </c>
      <c r="Q1270" t="s">
        <v>9640</v>
      </c>
    </row>
    <row r="1271" spans="1:17" x14ac:dyDescent="0.25">
      <c r="A1271" t="s">
        <v>5487</v>
      </c>
      <c r="B1271" t="s">
        <v>5372</v>
      </c>
      <c r="C1271" t="s">
        <v>5396</v>
      </c>
      <c r="D1271" t="s">
        <v>5487</v>
      </c>
      <c r="E1271" t="s">
        <v>5487</v>
      </c>
      <c r="F1271" t="s">
        <v>960</v>
      </c>
      <c r="G1271" s="47">
        <v>91580</v>
      </c>
      <c r="H1271" t="s">
        <v>5488</v>
      </c>
      <c r="I1271" t="s">
        <v>5489</v>
      </c>
      <c r="J1271" t="s">
        <v>5490</v>
      </c>
      <c r="L1271">
        <v>1</v>
      </c>
      <c r="M1271" t="b">
        <v>1</v>
      </c>
      <c r="N1271" t="str">
        <v>Gemeinde Petersaurach</v>
      </c>
      <c r="P1271">
        <v>91710</v>
      </c>
      <c r="Q1271" t="s">
        <v>9641</v>
      </c>
    </row>
    <row r="1272" spans="1:17" x14ac:dyDescent="0.25">
      <c r="A1272" t="s">
        <v>5491</v>
      </c>
      <c r="B1272" t="s">
        <v>5372</v>
      </c>
      <c r="C1272" t="s">
        <v>5396</v>
      </c>
      <c r="D1272" t="s">
        <v>5491</v>
      </c>
      <c r="E1272" t="s">
        <v>5491</v>
      </c>
      <c r="F1272" t="s">
        <v>1840</v>
      </c>
      <c r="G1272" s="47">
        <v>91535</v>
      </c>
      <c r="H1272" t="s">
        <v>5492</v>
      </c>
      <c r="I1272" t="s">
        <v>5493</v>
      </c>
      <c r="J1272" t="s">
        <v>5494</v>
      </c>
      <c r="L1272">
        <v>1</v>
      </c>
      <c r="M1272" t="b">
        <v>1</v>
      </c>
      <c r="N1272" t="str">
        <v>Große Kreisstadt Rothenburg ob der Tauber</v>
      </c>
      <c r="P1272">
        <v>91729</v>
      </c>
      <c r="Q1272" t="s">
        <v>9642</v>
      </c>
    </row>
    <row r="1273" spans="1:17" x14ac:dyDescent="0.25">
      <c r="A1273" t="s">
        <v>5495</v>
      </c>
      <c r="B1273" t="s">
        <v>5372</v>
      </c>
      <c r="C1273" t="s">
        <v>5396</v>
      </c>
      <c r="D1273" t="s">
        <v>5495</v>
      </c>
      <c r="E1273" t="s">
        <v>5495</v>
      </c>
      <c r="F1273" t="s">
        <v>5497</v>
      </c>
      <c r="G1273" s="47">
        <v>91623</v>
      </c>
      <c r="H1273" t="s">
        <v>5496</v>
      </c>
      <c r="I1273" t="s">
        <v>5498</v>
      </c>
      <c r="J1273" t="s">
        <v>5499</v>
      </c>
      <c r="L1273">
        <v>1</v>
      </c>
      <c r="M1273" t="b">
        <v>1</v>
      </c>
      <c r="N1273" t="str">
        <v>Gemeinde Sachsen b.Ansbach</v>
      </c>
      <c r="P1273">
        <v>91719</v>
      </c>
      <c r="Q1273" t="s">
        <v>9643</v>
      </c>
    </row>
    <row r="1274" spans="1:17" x14ac:dyDescent="0.25">
      <c r="A1274" t="s">
        <v>5500</v>
      </c>
      <c r="B1274" t="s">
        <v>5372</v>
      </c>
      <c r="C1274" t="s">
        <v>5396</v>
      </c>
      <c r="D1274" t="s">
        <v>5500</v>
      </c>
      <c r="E1274" t="s">
        <v>5500</v>
      </c>
      <c r="F1274" t="s">
        <v>5502</v>
      </c>
      <c r="G1274" s="47">
        <v>91625</v>
      </c>
      <c r="H1274" t="s">
        <v>5501</v>
      </c>
      <c r="I1274" t="s">
        <v>5503</v>
      </c>
      <c r="J1274" t="s">
        <v>5504</v>
      </c>
      <c r="L1274">
        <v>1</v>
      </c>
      <c r="M1274" t="b">
        <v>1</v>
      </c>
      <c r="N1274" t="str">
        <v>Gemeinde Schnelldorf</v>
      </c>
      <c r="P1274">
        <v>91798</v>
      </c>
      <c r="Q1274" t="s">
        <v>9644</v>
      </c>
    </row>
    <row r="1275" spans="1:17" x14ac:dyDescent="0.25">
      <c r="A1275" t="s">
        <v>5505</v>
      </c>
      <c r="B1275" t="s">
        <v>5372</v>
      </c>
      <c r="C1275" t="s">
        <v>5396</v>
      </c>
      <c r="D1275" t="s">
        <v>5505</v>
      </c>
      <c r="E1275" t="s">
        <v>5505</v>
      </c>
      <c r="F1275" t="s">
        <v>5506</v>
      </c>
      <c r="G1275" s="47">
        <v>91626</v>
      </c>
      <c r="H1275" t="s">
        <v>5507</v>
      </c>
      <c r="I1275" t="s">
        <v>5508</v>
      </c>
      <c r="J1275" t="s">
        <v>5509</v>
      </c>
      <c r="L1275">
        <v>1</v>
      </c>
      <c r="M1275" t="b">
        <v>1</v>
      </c>
      <c r="N1275" t="str">
        <v>Markt Schopfloch</v>
      </c>
      <c r="P1275">
        <v>91799</v>
      </c>
      <c r="Q1275" t="s">
        <v>6165</v>
      </c>
    </row>
    <row r="1276" spans="1:17" x14ac:dyDescent="0.25">
      <c r="A1276" t="s">
        <v>5510</v>
      </c>
      <c r="B1276" t="s">
        <v>5372</v>
      </c>
      <c r="C1276" t="s">
        <v>5396</v>
      </c>
      <c r="D1276" t="s">
        <v>5510</v>
      </c>
      <c r="E1276" t="s">
        <v>5510</v>
      </c>
      <c r="F1276" t="s">
        <v>2367</v>
      </c>
      <c r="G1276" s="47">
        <v>91714</v>
      </c>
      <c r="H1276" t="s">
        <v>5511</v>
      </c>
      <c r="I1276" t="s">
        <v>5512</v>
      </c>
      <c r="J1276" t="s">
        <v>5513</v>
      </c>
      <c r="L1276">
        <v>1</v>
      </c>
      <c r="M1276" t="b">
        <v>1</v>
      </c>
      <c r="N1276" t="str">
        <v>Stadt Wassertrüdingen</v>
      </c>
      <c r="P1276">
        <v>91801</v>
      </c>
      <c r="Q1276" t="s">
        <v>9645</v>
      </c>
    </row>
    <row r="1277" spans="1:17" x14ac:dyDescent="0.25">
      <c r="A1277" t="s">
        <v>5514</v>
      </c>
      <c r="B1277" t="s">
        <v>5372</v>
      </c>
      <c r="C1277" t="s">
        <v>5396</v>
      </c>
      <c r="D1277" t="s">
        <v>5514</v>
      </c>
      <c r="E1277" t="s">
        <v>5514</v>
      </c>
      <c r="F1277" t="s">
        <v>354</v>
      </c>
      <c r="G1277" s="47">
        <v>91575</v>
      </c>
      <c r="H1277" t="s">
        <v>5515</v>
      </c>
      <c r="I1277" t="s">
        <v>5516</v>
      </c>
      <c r="J1277" t="s">
        <v>5517</v>
      </c>
      <c r="L1277">
        <v>1</v>
      </c>
      <c r="M1277" t="b">
        <v>1</v>
      </c>
      <c r="N1277" t="str">
        <v>Stadt Windsbach</v>
      </c>
      <c r="P1277">
        <v>91802</v>
      </c>
      <c r="Q1277" t="s">
        <v>6212</v>
      </c>
    </row>
    <row r="1278" spans="1:17" x14ac:dyDescent="0.25">
      <c r="A1278" t="s">
        <v>918</v>
      </c>
      <c r="B1278" t="s">
        <v>5372</v>
      </c>
      <c r="C1278" t="s">
        <v>5396</v>
      </c>
      <c r="D1278" t="s">
        <v>918</v>
      </c>
      <c r="E1278" t="s">
        <v>5518</v>
      </c>
      <c r="F1278" t="s">
        <v>5519</v>
      </c>
      <c r="G1278" s="47">
        <v>91541</v>
      </c>
      <c r="H1278" t="s">
        <v>5492</v>
      </c>
      <c r="I1278" t="s">
        <v>5520</v>
      </c>
      <c r="J1278" t="s">
        <v>5521</v>
      </c>
      <c r="L1278">
        <v>1</v>
      </c>
      <c r="M1278" t="b">
        <v>1</v>
      </c>
      <c r="N1278" t="str">
        <v>Gemeinde Adelshofen</v>
      </c>
      <c r="P1278">
        <v>91790</v>
      </c>
      <c r="Q1278" t="s">
        <v>9646</v>
      </c>
    </row>
    <row r="1279" spans="1:17" x14ac:dyDescent="0.25">
      <c r="A1279" t="s">
        <v>5522</v>
      </c>
      <c r="B1279" t="s">
        <v>5372</v>
      </c>
      <c r="C1279" t="s">
        <v>5396</v>
      </c>
      <c r="D1279" t="s">
        <v>5522</v>
      </c>
      <c r="E1279" t="s">
        <v>5518</v>
      </c>
      <c r="F1279" t="s">
        <v>5519</v>
      </c>
      <c r="G1279" s="47">
        <v>91541</v>
      </c>
      <c r="H1279" t="s">
        <v>5492</v>
      </c>
      <c r="I1279" t="s">
        <v>5523</v>
      </c>
      <c r="J1279" t="s">
        <v>5524</v>
      </c>
      <c r="L1279">
        <v>1</v>
      </c>
      <c r="M1279" t="b">
        <v>1</v>
      </c>
      <c r="N1279" t="str">
        <v>Gemeinde Gebsattel</v>
      </c>
      <c r="P1279">
        <v>91788</v>
      </c>
      <c r="Q1279" t="s">
        <v>9647</v>
      </c>
    </row>
    <row r="1280" spans="1:17" x14ac:dyDescent="0.25">
      <c r="A1280" t="s">
        <v>5525</v>
      </c>
      <c r="B1280" t="s">
        <v>5372</v>
      </c>
      <c r="C1280" t="s">
        <v>5396</v>
      </c>
      <c r="D1280" t="s">
        <v>5525</v>
      </c>
      <c r="E1280" t="s">
        <v>5518</v>
      </c>
      <c r="F1280" t="s">
        <v>5519</v>
      </c>
      <c r="G1280" s="47">
        <v>91541</v>
      </c>
      <c r="H1280" t="s">
        <v>5492</v>
      </c>
      <c r="I1280" t="s">
        <v>5526</v>
      </c>
      <c r="J1280" t="s">
        <v>5527</v>
      </c>
      <c r="L1280">
        <v>1</v>
      </c>
      <c r="M1280" t="b">
        <v>1</v>
      </c>
      <c r="N1280" t="str">
        <v>Gemeinde Geslau</v>
      </c>
      <c r="P1280">
        <v>91738</v>
      </c>
      <c r="Q1280" t="s">
        <v>9648</v>
      </c>
    </row>
    <row r="1281" spans="1:17" x14ac:dyDescent="0.25">
      <c r="A1281" t="s">
        <v>5528</v>
      </c>
      <c r="B1281" t="s">
        <v>5372</v>
      </c>
      <c r="C1281" t="s">
        <v>5396</v>
      </c>
      <c r="D1281" t="s">
        <v>5528</v>
      </c>
      <c r="E1281" t="s">
        <v>5518</v>
      </c>
      <c r="F1281" t="s">
        <v>5519</v>
      </c>
      <c r="G1281" s="47">
        <v>91541</v>
      </c>
      <c r="H1281" t="s">
        <v>5492</v>
      </c>
      <c r="I1281" t="s">
        <v>5529</v>
      </c>
      <c r="J1281" t="s">
        <v>5530</v>
      </c>
      <c r="L1281">
        <v>1</v>
      </c>
      <c r="M1281" t="b">
        <v>1</v>
      </c>
      <c r="N1281" t="str">
        <v>Gemeinde Insingen</v>
      </c>
      <c r="P1281">
        <v>91785</v>
      </c>
      <c r="Q1281" t="s">
        <v>9649</v>
      </c>
    </row>
    <row r="1282" spans="1:17" x14ac:dyDescent="0.25">
      <c r="A1282" t="s">
        <v>5531</v>
      </c>
      <c r="B1282" t="s">
        <v>5372</v>
      </c>
      <c r="C1282" t="s">
        <v>5396</v>
      </c>
      <c r="D1282" t="s">
        <v>5531</v>
      </c>
      <c r="E1282" t="s">
        <v>5518</v>
      </c>
      <c r="F1282" t="s">
        <v>5519</v>
      </c>
      <c r="G1282" s="47">
        <v>91541</v>
      </c>
      <c r="H1282" t="s">
        <v>5492</v>
      </c>
      <c r="I1282" t="s">
        <v>5532</v>
      </c>
      <c r="J1282" t="s">
        <v>5533</v>
      </c>
      <c r="L1282">
        <v>1</v>
      </c>
      <c r="M1282" t="b">
        <v>1</v>
      </c>
      <c r="N1282" t="str">
        <v>Gemeinde Neusitz</v>
      </c>
      <c r="P1282">
        <v>91805</v>
      </c>
      <c r="Q1282" t="s">
        <v>6178</v>
      </c>
    </row>
    <row r="1283" spans="1:17" x14ac:dyDescent="0.25">
      <c r="A1283" t="s">
        <v>5534</v>
      </c>
      <c r="B1283" t="s">
        <v>5372</v>
      </c>
      <c r="C1283" t="s">
        <v>5396</v>
      </c>
      <c r="D1283" t="s">
        <v>5534</v>
      </c>
      <c r="E1283" t="s">
        <v>5518</v>
      </c>
      <c r="F1283" t="s">
        <v>5519</v>
      </c>
      <c r="G1283" s="47">
        <v>91541</v>
      </c>
      <c r="H1283" t="s">
        <v>5492</v>
      </c>
      <c r="I1283" t="s">
        <v>5535</v>
      </c>
      <c r="J1283" t="s">
        <v>5536</v>
      </c>
      <c r="L1283">
        <v>1</v>
      </c>
      <c r="M1283" t="b">
        <v>1</v>
      </c>
      <c r="N1283" t="str">
        <v>Gemeinde Ohrenbach</v>
      </c>
      <c r="P1283">
        <v>91790</v>
      </c>
      <c r="Q1283" t="s">
        <v>9650</v>
      </c>
    </row>
    <row r="1284" spans="1:17" x14ac:dyDescent="0.25">
      <c r="A1284" t="s">
        <v>5537</v>
      </c>
      <c r="B1284" t="s">
        <v>5372</v>
      </c>
      <c r="C1284" t="s">
        <v>5396</v>
      </c>
      <c r="D1284" t="s">
        <v>5537</v>
      </c>
      <c r="E1284" t="s">
        <v>5518</v>
      </c>
      <c r="F1284" t="s">
        <v>5519</v>
      </c>
      <c r="G1284" s="47">
        <v>91541</v>
      </c>
      <c r="H1284" t="s">
        <v>5492</v>
      </c>
      <c r="I1284" t="s">
        <v>5538</v>
      </c>
      <c r="J1284" t="s">
        <v>5539</v>
      </c>
      <c r="L1284">
        <v>1</v>
      </c>
      <c r="M1284" t="b">
        <v>1</v>
      </c>
      <c r="N1284" t="str">
        <v>Gemeinde Steinsfeld</v>
      </c>
      <c r="P1284">
        <v>91807</v>
      </c>
      <c r="Q1284" t="s">
        <v>6183</v>
      </c>
    </row>
    <row r="1285" spans="1:17" x14ac:dyDescent="0.25">
      <c r="A1285" t="s">
        <v>5540</v>
      </c>
      <c r="B1285" t="s">
        <v>5372</v>
      </c>
      <c r="C1285" t="s">
        <v>5396</v>
      </c>
      <c r="D1285" t="s">
        <v>5540</v>
      </c>
      <c r="E1285" t="s">
        <v>5518</v>
      </c>
      <c r="F1285" t="s">
        <v>5519</v>
      </c>
      <c r="G1285" s="47">
        <v>91541</v>
      </c>
      <c r="H1285" t="s">
        <v>5492</v>
      </c>
      <c r="I1285" t="s">
        <v>5541</v>
      </c>
      <c r="J1285" t="s">
        <v>5542</v>
      </c>
      <c r="L1285">
        <v>1</v>
      </c>
      <c r="M1285" t="b">
        <v>1</v>
      </c>
      <c r="N1285" t="str">
        <v>Gemeinde Windelsbach</v>
      </c>
      <c r="P1285">
        <v>91741</v>
      </c>
      <c r="Q1285" t="s">
        <v>9651</v>
      </c>
    </row>
    <row r="1286" spans="1:17" x14ac:dyDescent="0.25">
      <c r="A1286" t="s">
        <v>5543</v>
      </c>
      <c r="B1286" t="s">
        <v>5372</v>
      </c>
      <c r="C1286" t="s">
        <v>5396</v>
      </c>
      <c r="D1286" t="s">
        <v>5543</v>
      </c>
      <c r="E1286" t="s">
        <v>5544</v>
      </c>
      <c r="F1286" t="s">
        <v>5545</v>
      </c>
      <c r="G1286" s="47">
        <v>91583</v>
      </c>
      <c r="H1286" t="s">
        <v>5546</v>
      </c>
      <c r="I1286" t="s">
        <v>5547</v>
      </c>
      <c r="J1286" t="s">
        <v>5548</v>
      </c>
      <c r="L1286">
        <v>1</v>
      </c>
      <c r="M1286" t="b">
        <v>1</v>
      </c>
      <c r="N1286" t="str">
        <v>Gemeinde Buch a.Wald</v>
      </c>
      <c r="P1286">
        <v>91757</v>
      </c>
      <c r="Q1286" t="s">
        <v>9652</v>
      </c>
    </row>
    <row r="1287" spans="1:17" x14ac:dyDescent="0.25">
      <c r="A1287" t="s">
        <v>5549</v>
      </c>
      <c r="B1287" t="s">
        <v>5372</v>
      </c>
      <c r="C1287" t="s">
        <v>5396</v>
      </c>
      <c r="D1287" t="s">
        <v>5549</v>
      </c>
      <c r="E1287" t="s">
        <v>5544</v>
      </c>
      <c r="F1287" t="s">
        <v>5545</v>
      </c>
      <c r="G1287" s="47">
        <v>91583</v>
      </c>
      <c r="H1287" t="s">
        <v>5546</v>
      </c>
      <c r="I1287" t="s">
        <v>5550</v>
      </c>
      <c r="J1287" t="s">
        <v>5551</v>
      </c>
      <c r="L1287">
        <v>1</v>
      </c>
      <c r="M1287" t="b">
        <v>1</v>
      </c>
      <c r="N1287" t="str">
        <v>Gemeinde Diebach</v>
      </c>
      <c r="P1287">
        <v>91781</v>
      </c>
      <c r="Q1287" t="s">
        <v>9653</v>
      </c>
    </row>
    <row r="1288" spans="1:17" x14ac:dyDescent="0.25">
      <c r="A1288" t="s">
        <v>5552</v>
      </c>
      <c r="B1288" t="s">
        <v>5372</v>
      </c>
      <c r="C1288" t="s">
        <v>5396</v>
      </c>
      <c r="D1288" t="s">
        <v>5552</v>
      </c>
      <c r="E1288" t="s">
        <v>5544</v>
      </c>
      <c r="F1288" t="s">
        <v>5545</v>
      </c>
      <c r="G1288" s="47">
        <v>91583</v>
      </c>
      <c r="H1288" t="s">
        <v>5546</v>
      </c>
      <c r="I1288" t="s">
        <v>5553</v>
      </c>
      <c r="J1288" t="s">
        <v>5554</v>
      </c>
      <c r="L1288">
        <v>1</v>
      </c>
      <c r="M1288" t="b">
        <v>1</v>
      </c>
      <c r="N1288" t="str">
        <v>Gemeinde Dombühl, M</v>
      </c>
      <c r="P1288">
        <v>91747</v>
      </c>
      <c r="Q1288" t="s">
        <v>9654</v>
      </c>
    </row>
    <row r="1289" spans="1:17" x14ac:dyDescent="0.25">
      <c r="A1289" t="s">
        <v>5555</v>
      </c>
      <c r="B1289" t="s">
        <v>5372</v>
      </c>
      <c r="C1289" t="s">
        <v>5396</v>
      </c>
      <c r="D1289" t="s">
        <v>5555</v>
      </c>
      <c r="E1289" t="s">
        <v>5544</v>
      </c>
      <c r="F1289" t="s">
        <v>5545</v>
      </c>
      <c r="G1289" s="47">
        <v>91583</v>
      </c>
      <c r="H1289" t="s">
        <v>5546</v>
      </c>
      <c r="I1289" t="s">
        <v>5556</v>
      </c>
      <c r="J1289" t="s">
        <v>5557</v>
      </c>
      <c r="L1289">
        <v>1</v>
      </c>
      <c r="M1289" t="b">
        <v>1</v>
      </c>
      <c r="N1289" t="str">
        <v>Gemeinde Schillingsfürst, St</v>
      </c>
      <c r="P1289">
        <v>91051</v>
      </c>
      <c r="Q1289" t="s">
        <v>5379</v>
      </c>
    </row>
    <row r="1290" spans="1:17" x14ac:dyDescent="0.25">
      <c r="A1290" t="s">
        <v>5558</v>
      </c>
      <c r="B1290" t="s">
        <v>5372</v>
      </c>
      <c r="C1290" t="s">
        <v>5396</v>
      </c>
      <c r="D1290" t="s">
        <v>5558</v>
      </c>
      <c r="E1290" t="s">
        <v>5544</v>
      </c>
      <c r="F1290" t="s">
        <v>5545</v>
      </c>
      <c r="G1290" s="47">
        <v>91583</v>
      </c>
      <c r="H1290" t="s">
        <v>5546</v>
      </c>
      <c r="I1290" t="s">
        <v>5559</v>
      </c>
      <c r="J1290" t="s">
        <v>5560</v>
      </c>
      <c r="L1290">
        <v>1</v>
      </c>
      <c r="M1290" t="b">
        <v>1</v>
      </c>
      <c r="N1290" t="str">
        <v>Gemeinde Wettringen</v>
      </c>
      <c r="P1290">
        <v>91325</v>
      </c>
      <c r="Q1290" t="s">
        <v>5649</v>
      </c>
    </row>
    <row r="1291" spans="1:17" x14ac:dyDescent="0.25">
      <c r="A1291" t="s">
        <v>5561</v>
      </c>
      <c r="B1291" t="s">
        <v>5372</v>
      </c>
      <c r="C1291" t="s">
        <v>5396</v>
      </c>
      <c r="D1291" t="s">
        <v>5561</v>
      </c>
      <c r="E1291" t="s">
        <v>5544</v>
      </c>
      <c r="F1291" t="s">
        <v>5545</v>
      </c>
      <c r="G1291" s="47">
        <v>91583</v>
      </c>
      <c r="H1291" t="s">
        <v>5546</v>
      </c>
      <c r="I1291" t="s">
        <v>5563</v>
      </c>
      <c r="J1291" t="s">
        <v>5564</v>
      </c>
      <c r="L1291">
        <v>1</v>
      </c>
      <c r="M1291" t="b">
        <v>1</v>
      </c>
      <c r="N1291" t="str">
        <v>Gemeinde Wörnitz</v>
      </c>
      <c r="P1291">
        <v>91086</v>
      </c>
      <c r="Q1291" t="s">
        <v>5720</v>
      </c>
    </row>
    <row r="1292" spans="1:17" x14ac:dyDescent="0.25">
      <c r="A1292" t="s">
        <v>5561</v>
      </c>
      <c r="B1292" t="s">
        <v>5372</v>
      </c>
      <c r="C1292" t="s">
        <v>5396</v>
      </c>
      <c r="D1292" t="s">
        <v>5561</v>
      </c>
      <c r="E1292" t="s">
        <v>5561</v>
      </c>
      <c r="F1292" t="s">
        <v>5565</v>
      </c>
      <c r="G1292" s="47">
        <v>91637</v>
      </c>
      <c r="H1292" t="s">
        <v>5562</v>
      </c>
      <c r="I1292" t="s">
        <v>5563</v>
      </c>
      <c r="J1292" t="s">
        <v>5564</v>
      </c>
      <c r="L1292">
        <v>1</v>
      </c>
      <c r="M1292" t="b">
        <v>1</v>
      </c>
      <c r="N1292" t="str">
        <v>Gemeinde Wörnitz</v>
      </c>
      <c r="P1292">
        <v>91083</v>
      </c>
      <c r="Q1292" t="s">
        <v>9655</v>
      </c>
    </row>
    <row r="1293" spans="1:17" x14ac:dyDescent="0.25">
      <c r="A1293" t="s">
        <v>2733</v>
      </c>
      <c r="B1293" t="s">
        <v>5372</v>
      </c>
      <c r="C1293" t="s">
        <v>5396</v>
      </c>
      <c r="D1293" t="s">
        <v>2733</v>
      </c>
      <c r="E1293" t="s">
        <v>5566</v>
      </c>
      <c r="F1293" t="s">
        <v>5567</v>
      </c>
      <c r="G1293" s="47">
        <v>91629</v>
      </c>
      <c r="H1293" t="s">
        <v>5568</v>
      </c>
      <c r="I1293" t="s">
        <v>5569</v>
      </c>
      <c r="J1293" t="s">
        <v>5570</v>
      </c>
      <c r="L1293">
        <v>1</v>
      </c>
      <c r="M1293" t="b">
        <v>1</v>
      </c>
      <c r="N1293" t="str">
        <v>Gemeinde Bruckberg</v>
      </c>
      <c r="P1293">
        <v>91088</v>
      </c>
      <c r="Q1293" t="s">
        <v>5659</v>
      </c>
    </row>
    <row r="1294" spans="1:17" x14ac:dyDescent="0.25">
      <c r="A1294" t="s">
        <v>5571</v>
      </c>
      <c r="B1294" t="s">
        <v>5372</v>
      </c>
      <c r="C1294" t="s">
        <v>5396</v>
      </c>
      <c r="D1294" t="s">
        <v>5571</v>
      </c>
      <c r="E1294" t="s">
        <v>5566</v>
      </c>
      <c r="F1294" t="s">
        <v>5567</v>
      </c>
      <c r="G1294" s="47">
        <v>91629</v>
      </c>
      <c r="H1294" t="s">
        <v>5568</v>
      </c>
      <c r="I1294" t="s">
        <v>5573</v>
      </c>
      <c r="J1294" t="s">
        <v>5574</v>
      </c>
      <c r="L1294">
        <v>1</v>
      </c>
      <c r="M1294" t="b">
        <v>1</v>
      </c>
      <c r="N1294" t="str">
        <v>Gemeinde Rügland</v>
      </c>
      <c r="P1294">
        <v>91054</v>
      </c>
      <c r="Q1294" t="s">
        <v>9656</v>
      </c>
    </row>
    <row r="1295" spans="1:17" x14ac:dyDescent="0.25">
      <c r="A1295" t="s">
        <v>5571</v>
      </c>
      <c r="B1295" t="s">
        <v>5372</v>
      </c>
      <c r="C1295" t="s">
        <v>5396</v>
      </c>
      <c r="D1295" t="s">
        <v>5571</v>
      </c>
      <c r="E1295" t="s">
        <v>5571</v>
      </c>
      <c r="F1295" t="s">
        <v>5575</v>
      </c>
      <c r="G1295" s="47">
        <v>91622</v>
      </c>
      <c r="H1295" t="s">
        <v>5572</v>
      </c>
      <c r="I1295" t="s">
        <v>5573</v>
      </c>
      <c r="J1295" t="s">
        <v>5574</v>
      </c>
      <c r="L1295">
        <v>1</v>
      </c>
      <c r="M1295" t="b">
        <v>1</v>
      </c>
      <c r="N1295" t="str">
        <v>Gemeinde Rügland</v>
      </c>
      <c r="P1295">
        <v>90542</v>
      </c>
      <c r="Q1295" t="s">
        <v>9657</v>
      </c>
    </row>
    <row r="1296" spans="1:17" x14ac:dyDescent="0.25">
      <c r="A1296" t="s">
        <v>5576</v>
      </c>
      <c r="B1296" t="s">
        <v>5372</v>
      </c>
      <c r="C1296" t="s">
        <v>5396</v>
      </c>
      <c r="D1296" t="s">
        <v>5576</v>
      </c>
      <c r="E1296" t="s">
        <v>5566</v>
      </c>
      <c r="F1296" t="s">
        <v>5567</v>
      </c>
      <c r="G1296" s="47">
        <v>91629</v>
      </c>
      <c r="H1296" t="s">
        <v>5568</v>
      </c>
      <c r="I1296" t="s">
        <v>5577</v>
      </c>
      <c r="J1296" t="s">
        <v>5578</v>
      </c>
      <c r="L1296">
        <v>1</v>
      </c>
      <c r="M1296" t="b">
        <v>1</v>
      </c>
      <c r="N1296" t="str">
        <v>Gemeinde Weihenzell</v>
      </c>
      <c r="P1296">
        <v>91350</v>
      </c>
      <c r="Q1296" t="s">
        <v>9658</v>
      </c>
    </row>
    <row r="1297" spans="1:17" x14ac:dyDescent="0.25">
      <c r="A1297" t="s">
        <v>5579</v>
      </c>
      <c r="B1297" t="s">
        <v>5372</v>
      </c>
      <c r="C1297" t="s">
        <v>5396</v>
      </c>
      <c r="D1297" t="s">
        <v>5579</v>
      </c>
      <c r="E1297" t="s">
        <v>5580</v>
      </c>
      <c r="F1297" t="s">
        <v>5581</v>
      </c>
      <c r="G1297" s="47">
        <v>91746</v>
      </c>
      <c r="H1297" t="s">
        <v>5582</v>
      </c>
      <c r="I1297" t="s">
        <v>5583</v>
      </c>
      <c r="J1297" t="s">
        <v>5584</v>
      </c>
      <c r="L1297">
        <v>1</v>
      </c>
      <c r="M1297" t="b">
        <v>1</v>
      </c>
      <c r="N1297" t="str">
        <v>Gemeinde Ornbau, St</v>
      </c>
      <c r="P1297">
        <v>91091</v>
      </c>
      <c r="Q1297" t="s">
        <v>9659</v>
      </c>
    </row>
    <row r="1298" spans="1:17" x14ac:dyDescent="0.25">
      <c r="A1298" t="s">
        <v>5585</v>
      </c>
      <c r="B1298" t="s">
        <v>5372</v>
      </c>
      <c r="C1298" t="s">
        <v>5396</v>
      </c>
      <c r="D1298" t="s">
        <v>5585</v>
      </c>
      <c r="E1298" t="s">
        <v>5580</v>
      </c>
      <c r="F1298" t="s">
        <v>5581</v>
      </c>
      <c r="G1298" s="47">
        <v>91746</v>
      </c>
      <c r="H1298" t="s">
        <v>5582</v>
      </c>
      <c r="I1298" t="s">
        <v>5586</v>
      </c>
      <c r="J1298" t="s">
        <v>5587</v>
      </c>
      <c r="L1298">
        <v>1</v>
      </c>
      <c r="M1298" t="b">
        <v>1</v>
      </c>
      <c r="N1298" t="str">
        <v>Gemeinde Weidenbach, M</v>
      </c>
      <c r="P1298">
        <v>91334</v>
      </c>
      <c r="Q1298" t="s">
        <v>5667</v>
      </c>
    </row>
    <row r="1299" spans="1:17" x14ac:dyDescent="0.25">
      <c r="A1299" t="s">
        <v>5588</v>
      </c>
      <c r="B1299" t="s">
        <v>5372</v>
      </c>
      <c r="C1299" t="s">
        <v>5396</v>
      </c>
      <c r="D1299" t="s">
        <v>5588</v>
      </c>
      <c r="E1299" t="s">
        <v>5590</v>
      </c>
      <c r="F1299" t="s">
        <v>180</v>
      </c>
      <c r="G1299" s="47">
        <v>91599</v>
      </c>
      <c r="H1299" t="s">
        <v>5591</v>
      </c>
      <c r="I1299" t="s">
        <v>5592</v>
      </c>
      <c r="J1299" t="s">
        <v>5593</v>
      </c>
      <c r="L1299">
        <v>1</v>
      </c>
      <c r="M1299" t="b">
        <v>1</v>
      </c>
      <c r="N1299" t="str">
        <v>Gemeinde Burk</v>
      </c>
      <c r="P1299">
        <v>90562</v>
      </c>
      <c r="Q1299" t="s">
        <v>9660</v>
      </c>
    </row>
    <row r="1300" spans="1:17" x14ac:dyDescent="0.25">
      <c r="A1300" t="s">
        <v>5588</v>
      </c>
      <c r="B1300" t="s">
        <v>5372</v>
      </c>
      <c r="C1300" t="s">
        <v>5396</v>
      </c>
      <c r="D1300" t="s">
        <v>5588</v>
      </c>
      <c r="E1300" t="s">
        <v>5588</v>
      </c>
      <c r="F1300" t="s">
        <v>5594</v>
      </c>
      <c r="G1300" s="47">
        <v>91596</v>
      </c>
      <c r="H1300" t="s">
        <v>5589</v>
      </c>
      <c r="I1300" t="s">
        <v>5592</v>
      </c>
      <c r="J1300" t="s">
        <v>5593</v>
      </c>
      <c r="L1300">
        <v>1</v>
      </c>
      <c r="M1300" t="b">
        <v>1</v>
      </c>
      <c r="N1300" t="str">
        <v>Gemeinde Burk</v>
      </c>
      <c r="P1300">
        <v>91074</v>
      </c>
      <c r="Q1300" t="s">
        <v>9661</v>
      </c>
    </row>
    <row r="1301" spans="1:17" x14ac:dyDescent="0.25">
      <c r="A1301" t="s">
        <v>5595</v>
      </c>
      <c r="B1301" t="s">
        <v>5372</v>
      </c>
      <c r="C1301" t="s">
        <v>5396</v>
      </c>
      <c r="D1301" t="s">
        <v>5595</v>
      </c>
      <c r="E1301" t="s">
        <v>5590</v>
      </c>
      <c r="F1301" t="s">
        <v>180</v>
      </c>
      <c r="G1301" s="47">
        <v>91599</v>
      </c>
      <c r="H1301" t="s">
        <v>5591</v>
      </c>
      <c r="I1301" t="s">
        <v>5596</v>
      </c>
      <c r="J1301" t="s">
        <v>5597</v>
      </c>
      <c r="L1301">
        <v>1</v>
      </c>
      <c r="M1301" t="b">
        <v>1</v>
      </c>
      <c r="N1301" t="str">
        <v>Gemeinde Dentlein a.Forst, M</v>
      </c>
      <c r="P1301">
        <v>91093</v>
      </c>
      <c r="Q1301" t="s">
        <v>5746</v>
      </c>
    </row>
    <row r="1302" spans="1:17" x14ac:dyDescent="0.25">
      <c r="A1302" t="s">
        <v>5598</v>
      </c>
      <c r="B1302" t="s">
        <v>5372</v>
      </c>
      <c r="C1302" t="s">
        <v>5396</v>
      </c>
      <c r="D1302" t="s">
        <v>5598</v>
      </c>
      <c r="E1302" t="s">
        <v>5590</v>
      </c>
      <c r="F1302" t="s">
        <v>180</v>
      </c>
      <c r="G1302" s="47">
        <v>91599</v>
      </c>
      <c r="H1302" t="s">
        <v>5591</v>
      </c>
      <c r="I1302" t="s">
        <v>5600</v>
      </c>
      <c r="J1302" t="s">
        <v>5601</v>
      </c>
      <c r="L1302">
        <v>1</v>
      </c>
      <c r="M1302" t="b">
        <v>1</v>
      </c>
      <c r="N1302" t="str">
        <v>Gemeinde Wieseth</v>
      </c>
      <c r="P1302">
        <v>91315</v>
      </c>
      <c r="Q1302" t="s">
        <v>9662</v>
      </c>
    </row>
    <row r="1303" spans="1:17" x14ac:dyDescent="0.25">
      <c r="A1303" t="s">
        <v>5598</v>
      </c>
      <c r="B1303" t="s">
        <v>5372</v>
      </c>
      <c r="C1303" t="s">
        <v>5396</v>
      </c>
      <c r="D1303" t="s">
        <v>5598</v>
      </c>
      <c r="E1303" t="s">
        <v>5598</v>
      </c>
      <c r="F1303" t="s">
        <v>5602</v>
      </c>
      <c r="G1303" s="47">
        <v>91632</v>
      </c>
      <c r="H1303" t="s">
        <v>5599</v>
      </c>
      <c r="I1303" t="s">
        <v>5600</v>
      </c>
      <c r="J1303" t="s">
        <v>5601</v>
      </c>
      <c r="L1303">
        <v>1</v>
      </c>
      <c r="M1303" t="b">
        <v>1</v>
      </c>
      <c r="N1303" t="str">
        <v>Gemeinde Wieseth</v>
      </c>
      <c r="P1303">
        <v>90562</v>
      </c>
      <c r="Q1303" t="s">
        <v>5684</v>
      </c>
    </row>
    <row r="1304" spans="1:17" x14ac:dyDescent="0.25">
      <c r="A1304" t="s">
        <v>5603</v>
      </c>
      <c r="B1304" t="s">
        <v>5372</v>
      </c>
      <c r="C1304" t="s">
        <v>5396</v>
      </c>
      <c r="D1304" t="s">
        <v>5603</v>
      </c>
      <c r="E1304" t="s">
        <v>5605</v>
      </c>
      <c r="F1304" t="s">
        <v>5606</v>
      </c>
      <c r="G1304" s="47">
        <v>91634</v>
      </c>
      <c r="H1304" t="s">
        <v>5607</v>
      </c>
      <c r="I1304" t="s">
        <v>5608</v>
      </c>
      <c r="J1304" t="s">
        <v>5609</v>
      </c>
      <c r="L1304">
        <v>1</v>
      </c>
      <c r="M1304" t="b">
        <v>1</v>
      </c>
      <c r="N1304" t="str">
        <v>Gemeinde Mönchsroth</v>
      </c>
      <c r="P1304">
        <v>91475</v>
      </c>
      <c r="Q1304" t="s">
        <v>9663</v>
      </c>
    </row>
    <row r="1305" spans="1:17" x14ac:dyDescent="0.25">
      <c r="A1305" t="s">
        <v>5603</v>
      </c>
      <c r="B1305" t="s">
        <v>5372</v>
      </c>
      <c r="C1305" t="s">
        <v>5396</v>
      </c>
      <c r="D1305" t="s">
        <v>5603</v>
      </c>
      <c r="E1305" t="s">
        <v>5603</v>
      </c>
      <c r="F1305" t="s">
        <v>1004</v>
      </c>
      <c r="G1305" s="47">
        <v>91614</v>
      </c>
      <c r="H1305" t="s">
        <v>5604</v>
      </c>
      <c r="I1305" t="s">
        <v>5608</v>
      </c>
      <c r="J1305" t="s">
        <v>5609</v>
      </c>
      <c r="L1305">
        <v>1</v>
      </c>
      <c r="M1305" t="b">
        <v>1</v>
      </c>
      <c r="N1305" t="str">
        <v>Gemeinde Mönchsroth</v>
      </c>
      <c r="P1305">
        <v>91080</v>
      </c>
      <c r="Q1305" t="s">
        <v>9664</v>
      </c>
    </row>
    <row r="1306" spans="1:17" x14ac:dyDescent="0.25">
      <c r="A1306" t="s">
        <v>5610</v>
      </c>
      <c r="B1306" t="s">
        <v>5372</v>
      </c>
      <c r="C1306" t="s">
        <v>5396</v>
      </c>
      <c r="D1306" t="s">
        <v>5610</v>
      </c>
      <c r="E1306" t="s">
        <v>5605</v>
      </c>
      <c r="F1306" t="s">
        <v>5606</v>
      </c>
      <c r="G1306" s="47">
        <v>91634</v>
      </c>
      <c r="H1306" t="s">
        <v>5607</v>
      </c>
      <c r="I1306" t="s">
        <v>5611</v>
      </c>
      <c r="J1306" t="s">
        <v>5612</v>
      </c>
      <c r="L1306">
        <v>1</v>
      </c>
      <c r="M1306" t="b">
        <v>1</v>
      </c>
      <c r="N1306" t="str">
        <v>Gemeinde Weiltingen, M</v>
      </c>
      <c r="P1306">
        <v>91096</v>
      </c>
      <c r="Q1306" t="s">
        <v>5688</v>
      </c>
    </row>
    <row r="1307" spans="1:17" x14ac:dyDescent="0.25">
      <c r="A1307" t="s">
        <v>5613</v>
      </c>
      <c r="B1307" t="s">
        <v>5372</v>
      </c>
      <c r="C1307" t="s">
        <v>5396</v>
      </c>
      <c r="D1307" t="s">
        <v>5613</v>
      </c>
      <c r="E1307" t="s">
        <v>5613</v>
      </c>
      <c r="F1307" t="s">
        <v>5614</v>
      </c>
      <c r="G1307" s="47">
        <v>91744</v>
      </c>
      <c r="H1307" t="s">
        <v>5615</v>
      </c>
      <c r="I1307" t="s">
        <v>5611</v>
      </c>
      <c r="J1307" t="s">
        <v>5612</v>
      </c>
      <c r="L1307">
        <v>1</v>
      </c>
      <c r="M1307" t="b">
        <v>1</v>
      </c>
      <c r="N1307" t="str">
        <v>Markt Weiltingen</v>
      </c>
      <c r="P1307">
        <v>96172</v>
      </c>
      <c r="Q1307" t="s">
        <v>9665</v>
      </c>
    </row>
    <row r="1308" spans="1:17" x14ac:dyDescent="0.25">
      <c r="A1308" t="s">
        <v>5616</v>
      </c>
      <c r="B1308" t="s">
        <v>5372</v>
      </c>
      <c r="C1308" t="s">
        <v>5396</v>
      </c>
      <c r="D1308" t="s">
        <v>5616</v>
      </c>
      <c r="E1308" t="s">
        <v>5605</v>
      </c>
      <c r="F1308" t="s">
        <v>5606</v>
      </c>
      <c r="G1308" s="47">
        <v>91634</v>
      </c>
      <c r="H1308" t="s">
        <v>5607</v>
      </c>
      <c r="I1308" t="s">
        <v>5617</v>
      </c>
      <c r="J1308" t="s">
        <v>5618</v>
      </c>
      <c r="L1308">
        <v>1</v>
      </c>
      <c r="M1308" t="b">
        <v>1</v>
      </c>
      <c r="N1308" t="str">
        <v>Gemeinde Wilburgstetten</v>
      </c>
      <c r="P1308">
        <v>91097</v>
      </c>
      <c r="Q1308" t="s">
        <v>9666</v>
      </c>
    </row>
    <row r="1309" spans="1:17" x14ac:dyDescent="0.25">
      <c r="A1309" t="s">
        <v>5619</v>
      </c>
      <c r="B1309" t="s">
        <v>5372</v>
      </c>
      <c r="C1309" t="s">
        <v>5396</v>
      </c>
      <c r="D1309" t="s">
        <v>5619</v>
      </c>
      <c r="E1309" t="s">
        <v>5621</v>
      </c>
      <c r="F1309" t="s">
        <v>5622</v>
      </c>
      <c r="G1309" s="47">
        <v>91725</v>
      </c>
      <c r="H1309" t="s">
        <v>5620</v>
      </c>
      <c r="I1309" t="s">
        <v>5623</v>
      </c>
      <c r="J1309" t="s">
        <v>5624</v>
      </c>
      <c r="L1309">
        <v>1</v>
      </c>
      <c r="M1309" t="b">
        <v>1</v>
      </c>
      <c r="N1309" t="str">
        <v>Gemeinde Ehingen</v>
      </c>
      <c r="P1309">
        <v>91341</v>
      </c>
      <c r="Q1309" t="s">
        <v>5693</v>
      </c>
    </row>
    <row r="1310" spans="1:17" x14ac:dyDescent="0.25">
      <c r="A1310" t="s">
        <v>5625</v>
      </c>
      <c r="B1310" t="s">
        <v>5372</v>
      </c>
      <c r="C1310" t="s">
        <v>5396</v>
      </c>
      <c r="D1310" t="s">
        <v>5625</v>
      </c>
      <c r="E1310" t="s">
        <v>5621</v>
      </c>
      <c r="F1310" t="s">
        <v>5622</v>
      </c>
      <c r="G1310" s="47">
        <v>91725</v>
      </c>
      <c r="H1310" t="s">
        <v>5620</v>
      </c>
      <c r="I1310" t="s">
        <v>5626</v>
      </c>
      <c r="J1310" t="s">
        <v>5627</v>
      </c>
      <c r="L1310">
        <v>1</v>
      </c>
      <c r="M1310" t="b">
        <v>1</v>
      </c>
      <c r="N1310" t="str">
        <v>Gemeinde Gerolfingen</v>
      </c>
      <c r="P1310">
        <v>91080</v>
      </c>
      <c r="Q1310" t="s">
        <v>9667</v>
      </c>
    </row>
    <row r="1311" spans="1:17" x14ac:dyDescent="0.25">
      <c r="A1311" t="s">
        <v>5628</v>
      </c>
      <c r="B1311" t="s">
        <v>5372</v>
      </c>
      <c r="C1311" t="s">
        <v>5396</v>
      </c>
      <c r="D1311" t="s">
        <v>5628</v>
      </c>
      <c r="E1311" t="s">
        <v>5621</v>
      </c>
      <c r="F1311" t="s">
        <v>5622</v>
      </c>
      <c r="G1311" s="47">
        <v>91725</v>
      </c>
      <c r="H1311" t="s">
        <v>5620</v>
      </c>
      <c r="I1311" t="s">
        <v>5629</v>
      </c>
      <c r="J1311" t="s">
        <v>5630</v>
      </c>
      <c r="L1311">
        <v>1</v>
      </c>
      <c r="M1311" t="b">
        <v>1</v>
      </c>
      <c r="N1311" t="str">
        <v>Gemeinde Röckingen</v>
      </c>
      <c r="P1311">
        <v>91080</v>
      </c>
      <c r="Q1311" t="s">
        <v>5731</v>
      </c>
    </row>
    <row r="1312" spans="1:17" x14ac:dyDescent="0.25">
      <c r="A1312" t="s">
        <v>5631</v>
      </c>
      <c r="B1312" t="s">
        <v>5372</v>
      </c>
      <c r="C1312" t="s">
        <v>5396</v>
      </c>
      <c r="D1312" t="s">
        <v>5631</v>
      </c>
      <c r="E1312" t="s">
        <v>5621</v>
      </c>
      <c r="F1312" t="s">
        <v>5622</v>
      </c>
      <c r="G1312" s="47">
        <v>91725</v>
      </c>
      <c r="H1312" t="s">
        <v>5620</v>
      </c>
      <c r="I1312" t="s">
        <v>5632</v>
      </c>
      <c r="J1312" t="s">
        <v>5633</v>
      </c>
      <c r="L1312">
        <v>1</v>
      </c>
      <c r="M1312" t="b">
        <v>1</v>
      </c>
      <c r="N1312" t="str">
        <v>Gemeinde Unterschwaningen</v>
      </c>
      <c r="P1312">
        <v>91487</v>
      </c>
      <c r="Q1312" t="s">
        <v>9668</v>
      </c>
    </row>
    <row r="1313" spans="1:17" x14ac:dyDescent="0.25">
      <c r="A1313" t="s">
        <v>5634</v>
      </c>
      <c r="B1313" t="s">
        <v>5372</v>
      </c>
      <c r="C1313" t="s">
        <v>5396</v>
      </c>
      <c r="D1313" t="s">
        <v>5634</v>
      </c>
      <c r="E1313" t="s">
        <v>5621</v>
      </c>
      <c r="F1313" t="s">
        <v>5622</v>
      </c>
      <c r="G1313" s="47">
        <v>91725</v>
      </c>
      <c r="H1313" t="s">
        <v>5620</v>
      </c>
      <c r="I1313" t="s">
        <v>5635</v>
      </c>
      <c r="J1313" t="s">
        <v>5636</v>
      </c>
      <c r="L1313">
        <v>1</v>
      </c>
      <c r="M1313" t="b">
        <v>1</v>
      </c>
      <c r="N1313" t="str">
        <v>Gemeinde Wittelshofen</v>
      </c>
      <c r="P1313">
        <v>96193</v>
      </c>
      <c r="Q1313" t="s">
        <v>9669</v>
      </c>
    </row>
    <row r="1314" spans="1:17" x14ac:dyDescent="0.25">
      <c r="A1314" t="s">
        <v>5637</v>
      </c>
      <c r="B1314" t="s">
        <v>5372</v>
      </c>
      <c r="C1314" t="s">
        <v>5396</v>
      </c>
      <c r="D1314" t="s">
        <v>5637</v>
      </c>
      <c r="E1314" t="s">
        <v>5639</v>
      </c>
      <c r="F1314" t="s">
        <v>5640</v>
      </c>
      <c r="G1314" s="47">
        <v>91639</v>
      </c>
      <c r="H1314" t="s">
        <v>5641</v>
      </c>
      <c r="I1314" t="s">
        <v>5642</v>
      </c>
      <c r="J1314" t="s">
        <v>5643</v>
      </c>
      <c r="L1314">
        <v>1</v>
      </c>
      <c r="M1314" t="b">
        <v>1</v>
      </c>
      <c r="N1314" t="str">
        <v>Gemeinde Mitteleschenbach</v>
      </c>
      <c r="P1314">
        <v>91085</v>
      </c>
      <c r="Q1314" t="s">
        <v>9670</v>
      </c>
    </row>
    <row r="1315" spans="1:17" x14ac:dyDescent="0.25">
      <c r="A1315" t="s">
        <v>5637</v>
      </c>
      <c r="B1315" t="s">
        <v>5372</v>
      </c>
      <c r="C1315" t="s">
        <v>5396</v>
      </c>
      <c r="D1315" t="s">
        <v>5637</v>
      </c>
      <c r="E1315" t="s">
        <v>5637</v>
      </c>
      <c r="F1315" t="s">
        <v>250</v>
      </c>
      <c r="G1315" s="47">
        <v>91734</v>
      </c>
      <c r="H1315" t="s">
        <v>5638</v>
      </c>
      <c r="I1315" t="s">
        <v>5642</v>
      </c>
      <c r="J1315" t="s">
        <v>5643</v>
      </c>
      <c r="L1315">
        <v>1</v>
      </c>
      <c r="M1315" t="b">
        <v>1</v>
      </c>
      <c r="N1315" t="str">
        <v>Gemeinde Mitteleschenbach</v>
      </c>
      <c r="P1315">
        <v>91462</v>
      </c>
      <c r="Q1315" t="s">
        <v>9671</v>
      </c>
    </row>
    <row r="1316" spans="1:17" x14ac:dyDescent="0.25">
      <c r="A1316" t="s">
        <v>5644</v>
      </c>
      <c r="B1316" t="s">
        <v>5372</v>
      </c>
      <c r="C1316" t="s">
        <v>5396</v>
      </c>
      <c r="D1316" t="s">
        <v>5644</v>
      </c>
      <c r="E1316" t="s">
        <v>5639</v>
      </c>
      <c r="F1316" t="s">
        <v>5640</v>
      </c>
      <c r="G1316" s="47">
        <v>91639</v>
      </c>
      <c r="H1316" t="s">
        <v>5641</v>
      </c>
      <c r="I1316" t="s">
        <v>5645</v>
      </c>
      <c r="J1316" t="s">
        <v>5646</v>
      </c>
      <c r="L1316">
        <v>1</v>
      </c>
      <c r="M1316" t="b">
        <v>1</v>
      </c>
      <c r="N1316" t="str">
        <v>Gemeinde Wolframs-Eschenbach, St</v>
      </c>
      <c r="P1316">
        <v>91466</v>
      </c>
      <c r="Q1316" t="s">
        <v>9672</v>
      </c>
    </row>
    <row r="1317" spans="1:17" x14ac:dyDescent="0.25">
      <c r="A1317" t="s">
        <v>5648</v>
      </c>
      <c r="B1317" t="s">
        <v>5372</v>
      </c>
      <c r="C1317" t="s">
        <v>5647</v>
      </c>
      <c r="D1317" t="s">
        <v>5648</v>
      </c>
      <c r="E1317" t="s">
        <v>5648</v>
      </c>
      <c r="F1317" t="s">
        <v>5650</v>
      </c>
      <c r="G1317" s="47">
        <v>91323</v>
      </c>
      <c r="H1317" t="s">
        <v>5649</v>
      </c>
      <c r="I1317" t="s">
        <v>5651</v>
      </c>
      <c r="J1317" t="s">
        <v>5652</v>
      </c>
      <c r="L1317">
        <v>1</v>
      </c>
      <c r="M1317" t="b">
        <v>1</v>
      </c>
      <c r="N1317" t="str">
        <v>Gemeinde Adelsdorf</v>
      </c>
      <c r="P1317">
        <v>91486</v>
      </c>
      <c r="Q1317" t="s">
        <v>9673</v>
      </c>
    </row>
    <row r="1318" spans="1:17" x14ac:dyDescent="0.25">
      <c r="A1318" t="s">
        <v>5653</v>
      </c>
      <c r="B1318" t="s">
        <v>5372</v>
      </c>
      <c r="C1318" t="s">
        <v>5647</v>
      </c>
      <c r="D1318" t="s">
        <v>5653</v>
      </c>
      <c r="E1318" t="s">
        <v>5653</v>
      </c>
      <c r="F1318" t="s">
        <v>5654</v>
      </c>
      <c r="G1318" s="47">
        <v>91081</v>
      </c>
      <c r="H1318" t="s">
        <v>5655</v>
      </c>
      <c r="I1318" t="s">
        <v>5656</v>
      </c>
      <c r="J1318" t="s">
        <v>5657</v>
      </c>
      <c r="L1318">
        <v>1</v>
      </c>
      <c r="M1318" t="b">
        <v>1</v>
      </c>
      <c r="N1318" t="str">
        <v>Stadt Baiersdorf</v>
      </c>
      <c r="P1318">
        <v>90744</v>
      </c>
      <c r="Q1318" t="s">
        <v>5383</v>
      </c>
    </row>
    <row r="1319" spans="1:17" x14ac:dyDescent="0.25">
      <c r="A1319" t="s">
        <v>5658</v>
      </c>
      <c r="B1319" t="s">
        <v>5372</v>
      </c>
      <c r="C1319" t="s">
        <v>5647</v>
      </c>
      <c r="D1319" t="s">
        <v>5658</v>
      </c>
      <c r="E1319" t="s">
        <v>5658</v>
      </c>
      <c r="F1319" t="s">
        <v>1528</v>
      </c>
      <c r="G1319" s="47">
        <v>91088</v>
      </c>
      <c r="H1319" t="s">
        <v>5659</v>
      </c>
      <c r="I1319" t="s">
        <v>5660</v>
      </c>
      <c r="J1319" t="s">
        <v>5661</v>
      </c>
      <c r="L1319">
        <v>1</v>
      </c>
      <c r="M1319" t="b">
        <v>1</v>
      </c>
      <c r="N1319" t="str">
        <v>Gemeinde Bubenreuth</v>
      </c>
      <c r="P1319">
        <v>90614</v>
      </c>
      <c r="Q1319" t="s">
        <v>9674</v>
      </c>
    </row>
    <row r="1320" spans="1:17" x14ac:dyDescent="0.25">
      <c r="A1320" t="s">
        <v>5662</v>
      </c>
      <c r="B1320" t="s">
        <v>5372</v>
      </c>
      <c r="C1320" t="s">
        <v>5647</v>
      </c>
      <c r="D1320" t="s">
        <v>5662</v>
      </c>
      <c r="E1320" t="s">
        <v>5662</v>
      </c>
      <c r="F1320" t="s">
        <v>5113</v>
      </c>
      <c r="G1320" s="47">
        <v>90542</v>
      </c>
      <c r="H1320" t="s">
        <v>5663</v>
      </c>
      <c r="I1320" t="s">
        <v>5664</v>
      </c>
      <c r="J1320" t="s">
        <v>5665</v>
      </c>
      <c r="L1320">
        <v>1</v>
      </c>
      <c r="M1320" t="b">
        <v>1</v>
      </c>
      <c r="N1320" t="str">
        <v>Markt Eckental</v>
      </c>
      <c r="P1320">
        <v>90556</v>
      </c>
      <c r="Q1320" t="s">
        <v>9675</v>
      </c>
    </row>
    <row r="1321" spans="1:17" x14ac:dyDescent="0.25">
      <c r="A1321" t="s">
        <v>5666</v>
      </c>
      <c r="B1321" t="s">
        <v>5372</v>
      </c>
      <c r="C1321" t="s">
        <v>5647</v>
      </c>
      <c r="D1321" t="s">
        <v>5666</v>
      </c>
      <c r="E1321" t="s">
        <v>5666</v>
      </c>
      <c r="F1321" t="s">
        <v>5668</v>
      </c>
      <c r="G1321" s="47">
        <v>91334</v>
      </c>
      <c r="H1321" t="s">
        <v>5667</v>
      </c>
      <c r="I1321" t="s">
        <v>5669</v>
      </c>
      <c r="J1321" t="s">
        <v>5670</v>
      </c>
      <c r="L1321">
        <v>1</v>
      </c>
      <c r="M1321" t="b">
        <v>1</v>
      </c>
      <c r="N1321" t="str">
        <v>Gemeinde Hemhofen</v>
      </c>
      <c r="P1321">
        <v>90613</v>
      </c>
      <c r="Q1321" t="s">
        <v>5763</v>
      </c>
    </row>
    <row r="1322" spans="1:17" x14ac:dyDescent="0.25">
      <c r="A1322" t="s">
        <v>5671</v>
      </c>
      <c r="B1322" t="s">
        <v>5372</v>
      </c>
      <c r="C1322" t="s">
        <v>5647</v>
      </c>
      <c r="D1322" t="s">
        <v>5671</v>
      </c>
      <c r="E1322" t="s">
        <v>5671</v>
      </c>
      <c r="F1322" t="s">
        <v>2771</v>
      </c>
      <c r="G1322" s="47">
        <v>90560</v>
      </c>
      <c r="H1322" t="s">
        <v>5672</v>
      </c>
      <c r="I1322" t="s">
        <v>5673</v>
      </c>
      <c r="J1322" t="s">
        <v>5674</v>
      </c>
      <c r="L1322">
        <v>1</v>
      </c>
      <c r="M1322" t="b">
        <v>1</v>
      </c>
      <c r="N1322" t="str">
        <v>Markt Heroldsberg</v>
      </c>
      <c r="P1322">
        <v>90579</v>
      </c>
      <c r="Q1322" t="s">
        <v>9676</v>
      </c>
    </row>
    <row r="1323" spans="1:17" x14ac:dyDescent="0.25">
      <c r="A1323" t="s">
        <v>5675</v>
      </c>
      <c r="B1323" t="s">
        <v>5372</v>
      </c>
      <c r="C1323" t="s">
        <v>5647</v>
      </c>
      <c r="D1323" t="s">
        <v>5675</v>
      </c>
      <c r="E1323" t="s">
        <v>5675</v>
      </c>
      <c r="F1323" t="s">
        <v>904</v>
      </c>
      <c r="G1323" s="47">
        <v>91072</v>
      </c>
      <c r="H1323" t="s">
        <v>5676</v>
      </c>
      <c r="I1323" t="s">
        <v>5677</v>
      </c>
      <c r="J1323" t="s">
        <v>5678</v>
      </c>
      <c r="L1323">
        <v>1</v>
      </c>
      <c r="M1323" t="b">
        <v>1</v>
      </c>
      <c r="N1323" t="str">
        <v>Stadt Herzogenaurach</v>
      </c>
      <c r="P1323">
        <v>90522</v>
      </c>
      <c r="Q1323" t="s">
        <v>9677</v>
      </c>
    </row>
    <row r="1324" spans="1:17" x14ac:dyDescent="0.25">
      <c r="A1324" t="s">
        <v>5679</v>
      </c>
      <c r="B1324" t="s">
        <v>5372</v>
      </c>
      <c r="C1324" t="s">
        <v>5647</v>
      </c>
      <c r="D1324" t="s">
        <v>5679</v>
      </c>
      <c r="E1324" t="s">
        <v>5679</v>
      </c>
      <c r="F1324" t="s">
        <v>451</v>
      </c>
      <c r="G1324" s="47">
        <v>91311</v>
      </c>
      <c r="H1324" t="s">
        <v>5680</v>
      </c>
      <c r="I1324" t="s">
        <v>5681</v>
      </c>
      <c r="J1324" t="s">
        <v>5682</v>
      </c>
      <c r="L1324">
        <v>1</v>
      </c>
      <c r="M1324" t="b">
        <v>1</v>
      </c>
      <c r="N1324" t="str">
        <v>Stadt Höchstadt a.d.Aisch</v>
      </c>
      <c r="P1324">
        <v>90587</v>
      </c>
      <c r="Q1324" t="s">
        <v>5809</v>
      </c>
    </row>
    <row r="1325" spans="1:17" x14ac:dyDescent="0.25">
      <c r="A1325" t="s">
        <v>5683</v>
      </c>
      <c r="B1325" t="s">
        <v>5372</v>
      </c>
      <c r="C1325" t="s">
        <v>5647</v>
      </c>
      <c r="D1325" t="s">
        <v>5683</v>
      </c>
      <c r="E1325" t="s">
        <v>5683</v>
      </c>
      <c r="F1325" t="s">
        <v>440</v>
      </c>
      <c r="G1325" s="47">
        <v>90562</v>
      </c>
      <c r="H1325" t="s">
        <v>5684</v>
      </c>
      <c r="I1325" t="s">
        <v>5685</v>
      </c>
      <c r="J1325" t="s">
        <v>5686</v>
      </c>
      <c r="L1325">
        <v>1</v>
      </c>
      <c r="M1325" t="b">
        <v>1</v>
      </c>
      <c r="N1325" t="str">
        <v>Gemeinde Kalchreuth</v>
      </c>
      <c r="P1325">
        <v>90617</v>
      </c>
      <c r="Q1325" t="s">
        <v>5777</v>
      </c>
    </row>
    <row r="1326" spans="1:17" x14ac:dyDescent="0.25">
      <c r="A1326" t="s">
        <v>5687</v>
      </c>
      <c r="B1326" t="s">
        <v>5372</v>
      </c>
      <c r="C1326" t="s">
        <v>5647</v>
      </c>
      <c r="D1326" t="s">
        <v>5687</v>
      </c>
      <c r="E1326" t="s">
        <v>5687</v>
      </c>
      <c r="F1326" t="s">
        <v>5689</v>
      </c>
      <c r="G1326" s="47">
        <v>91096</v>
      </c>
      <c r="H1326" t="s">
        <v>5688</v>
      </c>
      <c r="I1326" t="s">
        <v>5690</v>
      </c>
      <c r="J1326" t="s">
        <v>5691</v>
      </c>
      <c r="L1326">
        <v>1</v>
      </c>
      <c r="M1326" t="b">
        <v>1</v>
      </c>
      <c r="N1326" t="str">
        <v>Gemeinde Möhrendorf</v>
      </c>
      <c r="P1326">
        <v>90574</v>
      </c>
      <c r="Q1326" t="s">
        <v>9678</v>
      </c>
    </row>
    <row r="1327" spans="1:17" x14ac:dyDescent="0.25">
      <c r="A1327" t="s">
        <v>5692</v>
      </c>
      <c r="B1327" t="s">
        <v>5372</v>
      </c>
      <c r="C1327" t="s">
        <v>5647</v>
      </c>
      <c r="D1327" t="s">
        <v>5692</v>
      </c>
      <c r="E1327" t="s">
        <v>5692</v>
      </c>
      <c r="F1327" t="s">
        <v>5694</v>
      </c>
      <c r="G1327" s="47">
        <v>91339</v>
      </c>
      <c r="H1327" t="s">
        <v>5693</v>
      </c>
      <c r="I1327" t="s">
        <v>5695</v>
      </c>
      <c r="J1327" t="s">
        <v>5696</v>
      </c>
      <c r="L1327">
        <v>1</v>
      </c>
      <c r="M1327" t="b">
        <v>1</v>
      </c>
      <c r="N1327" t="str">
        <v>Gemeinde Röttenbach</v>
      </c>
      <c r="P1327">
        <v>90556</v>
      </c>
      <c r="Q1327" t="s">
        <v>9679</v>
      </c>
    </row>
    <row r="1328" spans="1:17" x14ac:dyDescent="0.25">
      <c r="A1328" t="s">
        <v>5697</v>
      </c>
      <c r="B1328" t="s">
        <v>5372</v>
      </c>
      <c r="C1328" t="s">
        <v>5647</v>
      </c>
      <c r="D1328" t="s">
        <v>5697</v>
      </c>
      <c r="E1328" t="s">
        <v>5697</v>
      </c>
      <c r="F1328" t="s">
        <v>3146</v>
      </c>
      <c r="G1328" s="47">
        <v>96193</v>
      </c>
      <c r="H1328" t="s">
        <v>5698</v>
      </c>
      <c r="I1328" t="s">
        <v>5699</v>
      </c>
      <c r="J1328" t="s">
        <v>5700</v>
      </c>
      <c r="L1328">
        <v>1</v>
      </c>
      <c r="M1328" t="b">
        <v>1</v>
      </c>
      <c r="N1328" t="str">
        <v>Markt Wachenroth</v>
      </c>
      <c r="P1328">
        <v>90547</v>
      </c>
      <c r="Q1328" t="s">
        <v>9680</v>
      </c>
    </row>
    <row r="1329" spans="1:17" x14ac:dyDescent="0.25">
      <c r="A1329" t="s">
        <v>5701</v>
      </c>
      <c r="B1329" t="s">
        <v>5372</v>
      </c>
      <c r="C1329" t="s">
        <v>5647</v>
      </c>
      <c r="D1329" t="s">
        <v>5701</v>
      </c>
      <c r="E1329" t="s">
        <v>5701</v>
      </c>
      <c r="F1329" t="s">
        <v>5702</v>
      </c>
      <c r="G1329" s="47">
        <v>91085</v>
      </c>
      <c r="H1329" t="s">
        <v>5703</v>
      </c>
      <c r="I1329" t="s">
        <v>5704</v>
      </c>
      <c r="J1329" t="s">
        <v>5705</v>
      </c>
      <c r="L1329">
        <v>1</v>
      </c>
      <c r="M1329" t="b">
        <v>1</v>
      </c>
      <c r="N1329" t="str">
        <v>Markt Weisendorf</v>
      </c>
      <c r="P1329">
        <v>90587</v>
      </c>
      <c r="Q1329" t="s">
        <v>9681</v>
      </c>
    </row>
    <row r="1330" spans="1:17" x14ac:dyDescent="0.25">
      <c r="A1330" t="s">
        <v>5706</v>
      </c>
      <c r="B1330" t="s">
        <v>5372</v>
      </c>
      <c r="C1330" t="s">
        <v>5647</v>
      </c>
      <c r="D1330" t="s">
        <v>5706</v>
      </c>
      <c r="E1330" t="s">
        <v>5707</v>
      </c>
      <c r="F1330" t="s">
        <v>3961</v>
      </c>
      <c r="G1330" s="47">
        <v>91315</v>
      </c>
      <c r="H1330" t="s">
        <v>5680</v>
      </c>
      <c r="I1330" t="s">
        <v>5708</v>
      </c>
      <c r="J1330" t="s">
        <v>5709</v>
      </c>
      <c r="L1330">
        <v>1</v>
      </c>
      <c r="M1330" t="b">
        <v>1</v>
      </c>
      <c r="N1330" t="str">
        <v>Gemeinde Gremsdorf</v>
      </c>
      <c r="P1330">
        <v>90587</v>
      </c>
      <c r="Q1330" t="s">
        <v>5802</v>
      </c>
    </row>
    <row r="1331" spans="1:17" x14ac:dyDescent="0.25">
      <c r="A1331" t="s">
        <v>5710</v>
      </c>
      <c r="B1331" t="s">
        <v>5372</v>
      </c>
      <c r="C1331" t="s">
        <v>5647</v>
      </c>
      <c r="D1331" t="s">
        <v>5710</v>
      </c>
      <c r="E1331" t="s">
        <v>5707</v>
      </c>
      <c r="F1331" t="s">
        <v>3961</v>
      </c>
      <c r="G1331" s="47">
        <v>91315</v>
      </c>
      <c r="H1331" t="s">
        <v>5680</v>
      </c>
      <c r="I1331" t="s">
        <v>5711</v>
      </c>
      <c r="J1331" t="s">
        <v>5712</v>
      </c>
      <c r="L1331">
        <v>1</v>
      </c>
      <c r="M1331" t="b">
        <v>1</v>
      </c>
      <c r="N1331" t="str">
        <v>Gemeinde Lonnerstadt, M</v>
      </c>
      <c r="P1331">
        <v>91452</v>
      </c>
      <c r="Q1331" t="s">
        <v>9682</v>
      </c>
    </row>
    <row r="1332" spans="1:17" x14ac:dyDescent="0.25">
      <c r="A1332" t="s">
        <v>5713</v>
      </c>
      <c r="B1332" t="s">
        <v>5372</v>
      </c>
      <c r="C1332" t="s">
        <v>5647</v>
      </c>
      <c r="D1332" t="s">
        <v>5713</v>
      </c>
      <c r="E1332" t="s">
        <v>5707</v>
      </c>
      <c r="F1332" t="s">
        <v>3961</v>
      </c>
      <c r="G1332" s="47">
        <v>91315</v>
      </c>
      <c r="H1332" t="s">
        <v>5680</v>
      </c>
      <c r="I1332" t="s">
        <v>5714</v>
      </c>
      <c r="J1332" t="s">
        <v>5715</v>
      </c>
      <c r="L1332">
        <v>1</v>
      </c>
      <c r="M1332" t="b">
        <v>1</v>
      </c>
      <c r="N1332" t="str">
        <v>Gemeinde Mühlhausen, M</v>
      </c>
      <c r="P1332">
        <v>90513</v>
      </c>
      <c r="Q1332" t="s">
        <v>9683</v>
      </c>
    </row>
    <row r="1333" spans="1:17" x14ac:dyDescent="0.25">
      <c r="A1333" t="s">
        <v>5716</v>
      </c>
      <c r="B1333" t="s">
        <v>5372</v>
      </c>
      <c r="C1333" t="s">
        <v>5647</v>
      </c>
      <c r="D1333" t="s">
        <v>5716</v>
      </c>
      <c r="E1333" t="s">
        <v>5707</v>
      </c>
      <c r="F1333" t="s">
        <v>3961</v>
      </c>
      <c r="G1333" s="47">
        <v>91315</v>
      </c>
      <c r="H1333" t="s">
        <v>5680</v>
      </c>
      <c r="I1333" t="s">
        <v>5717</v>
      </c>
      <c r="J1333" t="s">
        <v>5718</v>
      </c>
      <c r="L1333">
        <v>1</v>
      </c>
      <c r="M1333" t="b">
        <v>1</v>
      </c>
      <c r="N1333" t="str">
        <v>Gemeinde Vestenbergsgreuth, M</v>
      </c>
      <c r="P1333">
        <v>91438</v>
      </c>
      <c r="Q1333" t="s">
        <v>9684</v>
      </c>
    </row>
    <row r="1334" spans="1:17" x14ac:dyDescent="0.25">
      <c r="A1334" t="s">
        <v>5719</v>
      </c>
      <c r="B1334" t="s">
        <v>5372</v>
      </c>
      <c r="C1334" t="s">
        <v>5647</v>
      </c>
      <c r="D1334" t="s">
        <v>5719</v>
      </c>
      <c r="E1334" t="s">
        <v>5721</v>
      </c>
      <c r="F1334" t="s">
        <v>5722</v>
      </c>
      <c r="G1334" s="47">
        <v>91086</v>
      </c>
      <c r="H1334" t="s">
        <v>5720</v>
      </c>
      <c r="I1334" t="s">
        <v>5723</v>
      </c>
      <c r="J1334" t="s">
        <v>5724</v>
      </c>
      <c r="L1334">
        <v>1</v>
      </c>
      <c r="M1334" t="b">
        <v>1</v>
      </c>
      <c r="N1334" t="str">
        <v>Gemeinde Aurachtal</v>
      </c>
      <c r="P1334">
        <v>91460</v>
      </c>
      <c r="Q1334" t="s">
        <v>9685</v>
      </c>
    </row>
    <row r="1335" spans="1:17" x14ac:dyDescent="0.25">
      <c r="A1335" t="s">
        <v>5725</v>
      </c>
      <c r="B1335" t="s">
        <v>5372</v>
      </c>
      <c r="C1335" t="s">
        <v>5647</v>
      </c>
      <c r="D1335" t="s">
        <v>5725</v>
      </c>
      <c r="E1335" t="s">
        <v>5721</v>
      </c>
      <c r="F1335" t="s">
        <v>5722</v>
      </c>
      <c r="G1335" s="47">
        <v>91086</v>
      </c>
      <c r="H1335" t="s">
        <v>5720</v>
      </c>
      <c r="I1335" t="s">
        <v>5726</v>
      </c>
      <c r="J1335" t="s">
        <v>5727</v>
      </c>
      <c r="L1335">
        <v>1</v>
      </c>
      <c r="M1335" t="b">
        <v>1</v>
      </c>
      <c r="N1335" t="str">
        <v>Gemeinde Oberreichenbach</v>
      </c>
      <c r="P1335">
        <v>91593</v>
      </c>
      <c r="Q1335" t="s">
        <v>9686</v>
      </c>
    </row>
    <row r="1336" spans="1:17" x14ac:dyDescent="0.25">
      <c r="A1336" t="s">
        <v>5728</v>
      </c>
      <c r="B1336" t="s">
        <v>5372</v>
      </c>
      <c r="C1336" t="s">
        <v>5647</v>
      </c>
      <c r="D1336" t="s">
        <v>5728</v>
      </c>
      <c r="E1336" t="s">
        <v>5729</v>
      </c>
      <c r="F1336" t="s">
        <v>5730</v>
      </c>
      <c r="G1336" s="47">
        <v>91080</v>
      </c>
      <c r="H1336" t="s">
        <v>5731</v>
      </c>
      <c r="I1336" t="s">
        <v>5732</v>
      </c>
      <c r="J1336" t="s">
        <v>5733</v>
      </c>
      <c r="L1336">
        <v>1</v>
      </c>
      <c r="M1336" t="b">
        <v>1</v>
      </c>
      <c r="N1336" t="str">
        <v>Gemeinde Buckenhof</v>
      </c>
      <c r="P1336">
        <v>96152</v>
      </c>
      <c r="Q1336" t="s">
        <v>9687</v>
      </c>
    </row>
    <row r="1337" spans="1:17" x14ac:dyDescent="0.25">
      <c r="A1337" t="s">
        <v>5734</v>
      </c>
      <c r="B1337" t="s">
        <v>5372</v>
      </c>
      <c r="C1337" t="s">
        <v>5647</v>
      </c>
      <c r="D1337" t="s">
        <v>5734</v>
      </c>
      <c r="E1337" t="s">
        <v>5729</v>
      </c>
      <c r="F1337" t="s">
        <v>5730</v>
      </c>
      <c r="G1337" s="47">
        <v>91080</v>
      </c>
      <c r="H1337" t="s">
        <v>5731</v>
      </c>
      <c r="I1337" t="s">
        <v>5735</v>
      </c>
      <c r="J1337" t="s">
        <v>5736</v>
      </c>
      <c r="L1337">
        <v>1</v>
      </c>
      <c r="M1337" t="b">
        <v>1</v>
      </c>
      <c r="N1337" t="str">
        <v>Gemeinde Marloffstein</v>
      </c>
      <c r="P1337">
        <v>91456</v>
      </c>
      <c r="Q1337" t="s">
        <v>6036</v>
      </c>
    </row>
    <row r="1338" spans="1:17" x14ac:dyDescent="0.25">
      <c r="A1338" t="s">
        <v>5737</v>
      </c>
      <c r="B1338" t="s">
        <v>5372</v>
      </c>
      <c r="C1338" t="s">
        <v>5647</v>
      </c>
      <c r="D1338" t="s">
        <v>5737</v>
      </c>
      <c r="E1338" t="s">
        <v>5729</v>
      </c>
      <c r="F1338" t="s">
        <v>5730</v>
      </c>
      <c r="G1338" s="47">
        <v>91080</v>
      </c>
      <c r="H1338" t="s">
        <v>5731</v>
      </c>
      <c r="I1338" t="s">
        <v>5738</v>
      </c>
      <c r="J1338" t="s">
        <v>5739</v>
      </c>
      <c r="L1338">
        <v>1</v>
      </c>
      <c r="M1338" t="b">
        <v>1</v>
      </c>
      <c r="N1338" t="str">
        <v>Gemeinde Spardorf</v>
      </c>
      <c r="P1338">
        <v>91463</v>
      </c>
      <c r="Q1338" t="s">
        <v>5948</v>
      </c>
    </row>
    <row r="1339" spans="1:17" x14ac:dyDescent="0.25">
      <c r="A1339" t="s">
        <v>5740</v>
      </c>
      <c r="B1339" t="s">
        <v>5372</v>
      </c>
      <c r="C1339" t="s">
        <v>5647</v>
      </c>
      <c r="D1339" t="s">
        <v>5740</v>
      </c>
      <c r="E1339" t="s">
        <v>5729</v>
      </c>
      <c r="F1339" t="s">
        <v>5730</v>
      </c>
      <c r="G1339" s="47">
        <v>91080</v>
      </c>
      <c r="H1339" t="s">
        <v>5731</v>
      </c>
      <c r="I1339" t="s">
        <v>5741</v>
      </c>
      <c r="J1339" t="s">
        <v>5742</v>
      </c>
      <c r="L1339">
        <v>1</v>
      </c>
      <c r="M1339" t="b">
        <v>1</v>
      </c>
      <c r="N1339" t="str">
        <v>Gemeinde Uttenreuth</v>
      </c>
      <c r="P1339">
        <v>91448</v>
      </c>
      <c r="Q1339" t="s">
        <v>9688</v>
      </c>
    </row>
    <row r="1340" spans="1:17" x14ac:dyDescent="0.25">
      <c r="A1340" t="s">
        <v>5743</v>
      </c>
      <c r="B1340" t="s">
        <v>5372</v>
      </c>
      <c r="C1340" t="s">
        <v>5647</v>
      </c>
      <c r="D1340" t="s">
        <v>5743</v>
      </c>
      <c r="E1340" t="s">
        <v>5744</v>
      </c>
      <c r="F1340" t="s">
        <v>5745</v>
      </c>
      <c r="G1340" s="47">
        <v>91093</v>
      </c>
      <c r="H1340" t="s">
        <v>5746</v>
      </c>
      <c r="I1340" t="s">
        <v>5747</v>
      </c>
      <c r="J1340" t="s">
        <v>5748</v>
      </c>
      <c r="L1340">
        <v>1</v>
      </c>
      <c r="M1340" t="b">
        <v>1</v>
      </c>
      <c r="N1340" t="str">
        <v>Gemeinde Großenseebach</v>
      </c>
      <c r="P1340">
        <v>91465</v>
      </c>
      <c r="Q1340" t="s">
        <v>9689</v>
      </c>
    </row>
    <row r="1341" spans="1:17" x14ac:dyDescent="0.25">
      <c r="A1341" t="s">
        <v>5749</v>
      </c>
      <c r="B1341" t="s">
        <v>5372</v>
      </c>
      <c r="C1341" t="s">
        <v>5647</v>
      </c>
      <c r="D1341" t="s">
        <v>5749</v>
      </c>
      <c r="E1341" t="s">
        <v>5744</v>
      </c>
      <c r="F1341" t="s">
        <v>5745</v>
      </c>
      <c r="G1341" s="47">
        <v>91093</v>
      </c>
      <c r="H1341" t="s">
        <v>5746</v>
      </c>
      <c r="I1341" t="s">
        <v>5750</v>
      </c>
      <c r="J1341" t="s">
        <v>5751</v>
      </c>
      <c r="L1341">
        <v>1</v>
      </c>
      <c r="M1341" t="b">
        <v>1</v>
      </c>
      <c r="N1341" t="str">
        <v>Gemeinde Heßdorf</v>
      </c>
      <c r="P1341">
        <v>91605</v>
      </c>
      <c r="Q1341" t="s">
        <v>9690</v>
      </c>
    </row>
    <row r="1342" spans="1:17" x14ac:dyDescent="0.25">
      <c r="A1342" t="s">
        <v>5753</v>
      </c>
      <c r="B1342" t="s">
        <v>5372</v>
      </c>
      <c r="C1342" t="s">
        <v>5752</v>
      </c>
      <c r="D1342" t="s">
        <v>5753</v>
      </c>
      <c r="E1342" t="s">
        <v>5753</v>
      </c>
      <c r="F1342" t="s">
        <v>5754</v>
      </c>
      <c r="G1342" s="47">
        <v>90614</v>
      </c>
      <c r="H1342" t="s">
        <v>5755</v>
      </c>
      <c r="I1342" t="s">
        <v>5756</v>
      </c>
      <c r="J1342" t="s">
        <v>5757</v>
      </c>
      <c r="L1342">
        <v>1</v>
      </c>
      <c r="M1342" t="b">
        <v>1</v>
      </c>
      <c r="N1342" t="str">
        <v>Markt Ammerndorf</v>
      </c>
      <c r="P1342">
        <v>97258</v>
      </c>
      <c r="Q1342" t="s">
        <v>9691</v>
      </c>
    </row>
    <row r="1343" spans="1:17" x14ac:dyDescent="0.25">
      <c r="A1343" t="s">
        <v>5758</v>
      </c>
      <c r="B1343" t="s">
        <v>5372</v>
      </c>
      <c r="C1343" t="s">
        <v>5752</v>
      </c>
      <c r="D1343" t="s">
        <v>5758</v>
      </c>
      <c r="E1343" t="s">
        <v>5758</v>
      </c>
      <c r="F1343" t="s">
        <v>4975</v>
      </c>
      <c r="G1343" s="47">
        <v>90553</v>
      </c>
      <c r="H1343" t="s">
        <v>5759</v>
      </c>
      <c r="I1343" t="s">
        <v>5760</v>
      </c>
      <c r="J1343" t="s">
        <v>5761</v>
      </c>
      <c r="L1343">
        <v>1</v>
      </c>
      <c r="M1343" t="b">
        <v>1</v>
      </c>
      <c r="N1343" t="str">
        <v>Markt Cadolzburg</v>
      </c>
      <c r="P1343">
        <v>91468</v>
      </c>
      <c r="Q1343" t="s">
        <v>9692</v>
      </c>
    </row>
    <row r="1344" spans="1:17" x14ac:dyDescent="0.25">
      <c r="A1344" t="s">
        <v>5762</v>
      </c>
      <c r="B1344" t="s">
        <v>5372</v>
      </c>
      <c r="C1344" t="s">
        <v>5752</v>
      </c>
      <c r="D1344" t="s">
        <v>5762</v>
      </c>
      <c r="E1344" t="s">
        <v>5762</v>
      </c>
      <c r="F1344" t="s">
        <v>5764</v>
      </c>
      <c r="G1344" s="47">
        <v>90613</v>
      </c>
      <c r="H1344" t="s">
        <v>5763</v>
      </c>
      <c r="I1344" t="s">
        <v>5765</v>
      </c>
      <c r="J1344" t="s">
        <v>5766</v>
      </c>
      <c r="L1344">
        <v>1</v>
      </c>
      <c r="M1344" t="b">
        <v>1</v>
      </c>
      <c r="N1344" t="str">
        <v>Gemeinde Großhabersdorf</v>
      </c>
      <c r="P1344">
        <v>91469</v>
      </c>
      <c r="Q1344" t="s">
        <v>9693</v>
      </c>
    </row>
    <row r="1345" spans="1:17" x14ac:dyDescent="0.25">
      <c r="A1345" t="s">
        <v>5767</v>
      </c>
      <c r="B1345" t="s">
        <v>5372</v>
      </c>
      <c r="C1345" t="s">
        <v>5752</v>
      </c>
      <c r="D1345" t="s">
        <v>5767</v>
      </c>
      <c r="E1345" t="s">
        <v>5767</v>
      </c>
      <c r="F1345" t="s">
        <v>5768</v>
      </c>
      <c r="G1345" s="47">
        <v>90579</v>
      </c>
      <c r="H1345" t="s">
        <v>5769</v>
      </c>
      <c r="I1345" t="s">
        <v>5770</v>
      </c>
      <c r="J1345" t="s">
        <v>5771</v>
      </c>
      <c r="L1345">
        <v>1</v>
      </c>
      <c r="M1345" t="b">
        <v>1</v>
      </c>
      <c r="N1345" t="str">
        <v>Stadt Langenzenn</v>
      </c>
      <c r="P1345">
        <v>97258</v>
      </c>
      <c r="Q1345" t="s">
        <v>9694</v>
      </c>
    </row>
    <row r="1346" spans="1:17" x14ac:dyDescent="0.25">
      <c r="A1346" t="s">
        <v>5772</v>
      </c>
      <c r="B1346" t="s">
        <v>5372</v>
      </c>
      <c r="C1346" t="s">
        <v>5752</v>
      </c>
      <c r="D1346" t="s">
        <v>5772</v>
      </c>
      <c r="E1346" t="s">
        <v>5772</v>
      </c>
      <c r="F1346" t="s">
        <v>96</v>
      </c>
      <c r="G1346" s="47">
        <v>90519</v>
      </c>
      <c r="H1346" t="s">
        <v>5773</v>
      </c>
      <c r="I1346" t="s">
        <v>5774</v>
      </c>
      <c r="J1346" t="s">
        <v>5775</v>
      </c>
      <c r="L1346">
        <v>1</v>
      </c>
      <c r="M1346" t="b">
        <v>1</v>
      </c>
      <c r="N1346" t="str">
        <v>Stadt Oberasbach</v>
      </c>
      <c r="P1346">
        <v>91471</v>
      </c>
      <c r="Q1346" t="s">
        <v>9695</v>
      </c>
    </row>
    <row r="1347" spans="1:17" x14ac:dyDescent="0.25">
      <c r="A1347" t="s">
        <v>5776</v>
      </c>
      <c r="B1347" t="s">
        <v>5372</v>
      </c>
      <c r="C1347" t="s">
        <v>5752</v>
      </c>
      <c r="D1347" t="s">
        <v>5776</v>
      </c>
      <c r="E1347" t="s">
        <v>5776</v>
      </c>
      <c r="F1347" t="s">
        <v>5778</v>
      </c>
      <c r="G1347" s="47">
        <v>90617</v>
      </c>
      <c r="H1347" t="s">
        <v>5777</v>
      </c>
      <c r="I1347" t="s">
        <v>5779</v>
      </c>
      <c r="J1347" t="s">
        <v>5780</v>
      </c>
      <c r="L1347">
        <v>1</v>
      </c>
      <c r="M1347" t="b">
        <v>1</v>
      </c>
      <c r="N1347" t="str">
        <v>Gemeinde Puschendorf</v>
      </c>
      <c r="P1347">
        <v>97258</v>
      </c>
      <c r="Q1347" t="s">
        <v>9696</v>
      </c>
    </row>
    <row r="1348" spans="1:17" x14ac:dyDescent="0.25">
      <c r="A1348" t="s">
        <v>5781</v>
      </c>
      <c r="B1348" t="s">
        <v>5372</v>
      </c>
      <c r="C1348" t="s">
        <v>5752</v>
      </c>
      <c r="D1348" t="s">
        <v>5781</v>
      </c>
      <c r="E1348" t="s">
        <v>5781</v>
      </c>
      <c r="F1348" t="s">
        <v>127</v>
      </c>
      <c r="G1348" s="47">
        <v>90574</v>
      </c>
      <c r="H1348" t="s">
        <v>5782</v>
      </c>
      <c r="I1348" t="s">
        <v>5783</v>
      </c>
      <c r="J1348" t="s">
        <v>5784</v>
      </c>
      <c r="L1348">
        <v>1</v>
      </c>
      <c r="M1348" t="b">
        <v>1</v>
      </c>
      <c r="N1348" t="str">
        <v>Markt Roßtal</v>
      </c>
      <c r="P1348">
        <v>91472</v>
      </c>
      <c r="Q1348" t="s">
        <v>9697</v>
      </c>
    </row>
    <row r="1349" spans="1:17" x14ac:dyDescent="0.25">
      <c r="A1349" t="s">
        <v>5785</v>
      </c>
      <c r="B1349" t="s">
        <v>5372</v>
      </c>
      <c r="C1349" t="s">
        <v>5752</v>
      </c>
      <c r="D1349" t="s">
        <v>5785</v>
      </c>
      <c r="E1349" t="s">
        <v>5785</v>
      </c>
      <c r="F1349" t="s">
        <v>5786</v>
      </c>
      <c r="G1349" s="47">
        <v>90547</v>
      </c>
      <c r="H1349" t="s">
        <v>5787</v>
      </c>
      <c r="I1349" t="s">
        <v>5788</v>
      </c>
      <c r="J1349" t="s">
        <v>5789</v>
      </c>
      <c r="L1349">
        <v>1</v>
      </c>
      <c r="M1349" t="b">
        <v>1</v>
      </c>
      <c r="N1349" t="str">
        <v>Stadt Stein</v>
      </c>
      <c r="P1349">
        <v>91474</v>
      </c>
      <c r="Q1349" t="s">
        <v>9698</v>
      </c>
    </row>
    <row r="1350" spans="1:17" x14ac:dyDescent="0.25">
      <c r="A1350" t="s">
        <v>5790</v>
      </c>
      <c r="B1350" t="s">
        <v>5372</v>
      </c>
      <c r="C1350" t="s">
        <v>5752</v>
      </c>
      <c r="D1350" t="s">
        <v>5790</v>
      </c>
      <c r="E1350" t="s">
        <v>5790</v>
      </c>
      <c r="F1350" t="s">
        <v>5791</v>
      </c>
      <c r="G1350" s="47">
        <v>91452</v>
      </c>
      <c r="H1350" t="s">
        <v>5792</v>
      </c>
      <c r="I1350" t="s">
        <v>5793</v>
      </c>
      <c r="J1350" t="s">
        <v>5794</v>
      </c>
      <c r="L1350">
        <v>1</v>
      </c>
      <c r="M1350" t="b">
        <v>1</v>
      </c>
      <c r="N1350" t="str">
        <v>Markt Wilhermsdorf</v>
      </c>
      <c r="P1350">
        <v>91613</v>
      </c>
      <c r="Q1350" t="s">
        <v>9699</v>
      </c>
    </row>
    <row r="1351" spans="1:17" x14ac:dyDescent="0.25">
      <c r="A1351" t="s">
        <v>5795</v>
      </c>
      <c r="B1351" t="s">
        <v>5372</v>
      </c>
      <c r="C1351" t="s">
        <v>5752</v>
      </c>
      <c r="D1351" t="s">
        <v>5795</v>
      </c>
      <c r="E1351" t="s">
        <v>5795</v>
      </c>
      <c r="F1351" t="s">
        <v>61</v>
      </c>
      <c r="G1351" s="47">
        <v>90505</v>
      </c>
      <c r="H1351" t="s">
        <v>5796</v>
      </c>
      <c r="I1351" t="s">
        <v>5797</v>
      </c>
      <c r="J1351" t="s">
        <v>5798</v>
      </c>
      <c r="L1351">
        <v>1</v>
      </c>
      <c r="M1351" t="b">
        <v>1</v>
      </c>
      <c r="N1351" t="str">
        <v>Stadt Zirndorf</v>
      </c>
      <c r="P1351">
        <v>91477</v>
      </c>
      <c r="Q1351" t="s">
        <v>9700</v>
      </c>
    </row>
    <row r="1352" spans="1:17" x14ac:dyDescent="0.25">
      <c r="A1352" t="s">
        <v>5799</v>
      </c>
      <c r="B1352" t="s">
        <v>5372</v>
      </c>
      <c r="C1352" t="s">
        <v>5752</v>
      </c>
      <c r="D1352" t="s">
        <v>5799</v>
      </c>
      <c r="E1352" t="s">
        <v>5800</v>
      </c>
      <c r="F1352" t="s">
        <v>5801</v>
      </c>
      <c r="G1352" s="47">
        <v>90587</v>
      </c>
      <c r="H1352" t="s">
        <v>5802</v>
      </c>
      <c r="I1352" t="s">
        <v>5803</v>
      </c>
      <c r="J1352" t="s">
        <v>5804</v>
      </c>
      <c r="L1352">
        <v>1</v>
      </c>
      <c r="M1352" t="b">
        <v>1</v>
      </c>
      <c r="N1352" t="str">
        <v>Gemeinde Seukendorf</v>
      </c>
      <c r="P1352">
        <v>91459</v>
      </c>
      <c r="Q1352" t="s">
        <v>9701</v>
      </c>
    </row>
    <row r="1353" spans="1:17" x14ac:dyDescent="0.25">
      <c r="A1353" t="s">
        <v>5805</v>
      </c>
      <c r="B1353" t="s">
        <v>5372</v>
      </c>
      <c r="C1353" t="s">
        <v>5752</v>
      </c>
      <c r="D1353" t="s">
        <v>5805</v>
      </c>
      <c r="E1353" t="s">
        <v>5800</v>
      </c>
      <c r="F1353" t="s">
        <v>5801</v>
      </c>
      <c r="G1353" s="47">
        <v>90587</v>
      </c>
      <c r="H1353" t="s">
        <v>5802</v>
      </c>
      <c r="I1353" t="s">
        <v>5806</v>
      </c>
      <c r="J1353" t="s">
        <v>5807</v>
      </c>
      <c r="L1353">
        <v>1</v>
      </c>
      <c r="M1353" t="b">
        <v>1</v>
      </c>
      <c r="N1353" t="str">
        <v>Gemeinde Veitsbronn</v>
      </c>
      <c r="P1353">
        <v>91478</v>
      </c>
      <c r="Q1353" t="s">
        <v>9702</v>
      </c>
    </row>
    <row r="1354" spans="1:17" x14ac:dyDescent="0.25">
      <c r="A1354" t="s">
        <v>5808</v>
      </c>
      <c r="B1354" t="s">
        <v>5372</v>
      </c>
      <c r="C1354" t="s">
        <v>5752</v>
      </c>
      <c r="D1354" t="s">
        <v>5808</v>
      </c>
      <c r="E1354" t="s">
        <v>5810</v>
      </c>
      <c r="F1354" t="s">
        <v>5811</v>
      </c>
      <c r="G1354" s="47">
        <v>90587</v>
      </c>
      <c r="H1354" t="s">
        <v>5809</v>
      </c>
      <c r="I1354" t="s">
        <v>5812</v>
      </c>
      <c r="J1354" t="s">
        <v>5813</v>
      </c>
      <c r="L1354">
        <v>1</v>
      </c>
      <c r="M1354" t="b">
        <v>1</v>
      </c>
      <c r="N1354" t="str">
        <v>Gemeinde Obermichelbach</v>
      </c>
      <c r="P1354">
        <v>91480</v>
      </c>
      <c r="Q1354" t="s">
        <v>9703</v>
      </c>
    </row>
    <row r="1355" spans="1:17" x14ac:dyDescent="0.25">
      <c r="A1355" t="s">
        <v>5814</v>
      </c>
      <c r="B1355" t="s">
        <v>5372</v>
      </c>
      <c r="C1355" t="s">
        <v>5752</v>
      </c>
      <c r="D1355" t="s">
        <v>5814</v>
      </c>
      <c r="E1355" t="s">
        <v>5810</v>
      </c>
      <c r="F1355" t="s">
        <v>5811</v>
      </c>
      <c r="G1355" s="47">
        <v>90587</v>
      </c>
      <c r="H1355" t="s">
        <v>5809</v>
      </c>
      <c r="I1355" t="s">
        <v>5815</v>
      </c>
      <c r="J1355" t="s">
        <v>5816</v>
      </c>
      <c r="L1355">
        <v>1</v>
      </c>
      <c r="M1355" t="b">
        <v>1</v>
      </c>
      <c r="N1355" t="str">
        <v>Gemeinde Tuchenbach</v>
      </c>
      <c r="P1355">
        <v>91481</v>
      </c>
      <c r="Q1355" t="s">
        <v>9704</v>
      </c>
    </row>
    <row r="1356" spans="1:17" x14ac:dyDescent="0.25">
      <c r="A1356" t="s">
        <v>5818</v>
      </c>
      <c r="B1356" t="s">
        <v>5372</v>
      </c>
      <c r="C1356" t="s">
        <v>5817</v>
      </c>
      <c r="D1356" t="s">
        <v>5818</v>
      </c>
      <c r="E1356" t="s">
        <v>5818</v>
      </c>
      <c r="F1356" t="s">
        <v>5819</v>
      </c>
      <c r="G1356" s="47">
        <v>90518</v>
      </c>
      <c r="H1356" t="s">
        <v>5820</v>
      </c>
      <c r="I1356" t="s">
        <v>5821</v>
      </c>
      <c r="J1356" t="s">
        <v>5822</v>
      </c>
      <c r="L1356">
        <v>1</v>
      </c>
      <c r="M1356" t="b">
        <v>1</v>
      </c>
      <c r="N1356" t="str">
        <v>Stadt Altdorf b.Nürnberg</v>
      </c>
      <c r="P1356">
        <v>90616</v>
      </c>
      <c r="Q1356" t="s">
        <v>9705</v>
      </c>
    </row>
    <row r="1357" spans="1:17" x14ac:dyDescent="0.25">
      <c r="A1357" t="s">
        <v>5823</v>
      </c>
      <c r="B1357" t="s">
        <v>5372</v>
      </c>
      <c r="C1357" t="s">
        <v>5817</v>
      </c>
      <c r="D1357" t="s">
        <v>5823</v>
      </c>
      <c r="E1357" t="s">
        <v>5823</v>
      </c>
      <c r="F1357" t="s">
        <v>180</v>
      </c>
      <c r="G1357" s="47">
        <v>90559</v>
      </c>
      <c r="H1357" t="s">
        <v>5824</v>
      </c>
      <c r="I1357" t="s">
        <v>5825</v>
      </c>
      <c r="J1357" t="s">
        <v>5826</v>
      </c>
      <c r="L1357">
        <v>1</v>
      </c>
      <c r="M1357" t="b">
        <v>1</v>
      </c>
      <c r="N1357" t="str">
        <v>Gemeinde Burgthann</v>
      </c>
      <c r="P1357">
        <v>91413</v>
      </c>
      <c r="Q1357" t="s">
        <v>9706</v>
      </c>
    </row>
    <row r="1358" spans="1:17" x14ac:dyDescent="0.25">
      <c r="A1358" t="s">
        <v>5827</v>
      </c>
      <c r="B1358" t="s">
        <v>5372</v>
      </c>
      <c r="C1358" t="s">
        <v>5817</v>
      </c>
      <c r="D1358" t="s">
        <v>5827</v>
      </c>
      <c r="E1358" t="s">
        <v>5827</v>
      </c>
      <c r="F1358" t="s">
        <v>451</v>
      </c>
      <c r="G1358" s="47">
        <v>90531</v>
      </c>
      <c r="H1358" t="s">
        <v>5828</v>
      </c>
      <c r="I1358" t="s">
        <v>5829</v>
      </c>
      <c r="J1358" t="s">
        <v>5830</v>
      </c>
      <c r="L1358">
        <v>1</v>
      </c>
      <c r="M1358" t="b">
        <v>1</v>
      </c>
      <c r="N1358" t="str">
        <v>Markt Feucht</v>
      </c>
      <c r="P1358">
        <v>97258</v>
      </c>
      <c r="Q1358" t="s">
        <v>9707</v>
      </c>
    </row>
    <row r="1359" spans="1:17" x14ac:dyDescent="0.25">
      <c r="A1359" t="s">
        <v>5831</v>
      </c>
      <c r="B1359" t="s">
        <v>5372</v>
      </c>
      <c r="C1359" t="s">
        <v>5817</v>
      </c>
      <c r="D1359" t="s">
        <v>5831</v>
      </c>
      <c r="E1359" t="s">
        <v>5831</v>
      </c>
      <c r="F1359" t="s">
        <v>5832</v>
      </c>
      <c r="G1359" s="47">
        <v>91214</v>
      </c>
      <c r="H1359" t="s">
        <v>5833</v>
      </c>
      <c r="I1359" t="s">
        <v>5834</v>
      </c>
      <c r="J1359" t="s">
        <v>5835</v>
      </c>
      <c r="L1359">
        <v>1</v>
      </c>
      <c r="M1359" t="b">
        <v>1</v>
      </c>
      <c r="N1359" t="str">
        <v>Stadt Hersbruck</v>
      </c>
      <c r="P1359">
        <v>91619</v>
      </c>
      <c r="Q1359" t="s">
        <v>9708</v>
      </c>
    </row>
    <row r="1360" spans="1:17" x14ac:dyDescent="0.25">
      <c r="A1360" t="s">
        <v>5836</v>
      </c>
      <c r="B1360" t="s">
        <v>5372</v>
      </c>
      <c r="C1360" t="s">
        <v>5817</v>
      </c>
      <c r="D1360" t="s">
        <v>5836</v>
      </c>
      <c r="E1360" t="s">
        <v>5836</v>
      </c>
      <c r="F1360" t="s">
        <v>5838</v>
      </c>
      <c r="G1360" s="47">
        <v>91241</v>
      </c>
      <c r="H1360" t="s">
        <v>5837</v>
      </c>
      <c r="I1360" t="s">
        <v>5839</v>
      </c>
      <c r="J1360" t="s">
        <v>5840</v>
      </c>
      <c r="L1360">
        <v>1</v>
      </c>
      <c r="M1360" t="b">
        <v>1</v>
      </c>
      <c r="N1360" t="str">
        <v>Gemeinde Kirchensittenbach</v>
      </c>
      <c r="P1360">
        <v>91483</v>
      </c>
      <c r="Q1360" t="s">
        <v>9709</v>
      </c>
    </row>
    <row r="1361" spans="1:17" x14ac:dyDescent="0.25">
      <c r="A1361" t="s">
        <v>5841</v>
      </c>
      <c r="B1361" t="s">
        <v>5372</v>
      </c>
      <c r="C1361" t="s">
        <v>5817</v>
      </c>
      <c r="D1361" t="s">
        <v>5841</v>
      </c>
      <c r="E1361" t="s">
        <v>5841</v>
      </c>
      <c r="F1361" t="s">
        <v>5842</v>
      </c>
      <c r="G1361" s="47">
        <v>91205</v>
      </c>
      <c r="H1361" t="s">
        <v>5843</v>
      </c>
      <c r="I1361" t="s">
        <v>5844</v>
      </c>
      <c r="J1361" t="s">
        <v>5845</v>
      </c>
      <c r="L1361">
        <v>1</v>
      </c>
      <c r="M1361" t="b">
        <v>1</v>
      </c>
      <c r="N1361" t="str">
        <v>Stadt Lauf a.d.Pegnitz</v>
      </c>
      <c r="P1361">
        <v>91443</v>
      </c>
      <c r="Q1361" t="s">
        <v>9710</v>
      </c>
    </row>
    <row r="1362" spans="1:17" x14ac:dyDescent="0.25">
      <c r="A1362" t="s">
        <v>5846</v>
      </c>
      <c r="B1362" t="s">
        <v>5372</v>
      </c>
      <c r="C1362" t="s">
        <v>5817</v>
      </c>
      <c r="D1362" t="s">
        <v>5846</v>
      </c>
      <c r="E1362" t="s">
        <v>5846</v>
      </c>
      <c r="F1362" t="s">
        <v>5848</v>
      </c>
      <c r="G1362" s="47">
        <v>91227</v>
      </c>
      <c r="H1362" t="s">
        <v>5847</v>
      </c>
      <c r="I1362" t="s">
        <v>5849</v>
      </c>
      <c r="J1362" t="s">
        <v>5850</v>
      </c>
      <c r="L1362">
        <v>1</v>
      </c>
      <c r="M1362" t="b">
        <v>1</v>
      </c>
      <c r="N1362" t="str">
        <v>Gemeinde Leinburg</v>
      </c>
      <c r="P1362">
        <v>97215</v>
      </c>
      <c r="Q1362" t="s">
        <v>9711</v>
      </c>
    </row>
    <row r="1363" spans="1:17" x14ac:dyDescent="0.25">
      <c r="A1363" t="s">
        <v>5851</v>
      </c>
      <c r="B1363" t="s">
        <v>5372</v>
      </c>
      <c r="C1363" t="s">
        <v>5817</v>
      </c>
      <c r="D1363" t="s">
        <v>5851</v>
      </c>
      <c r="E1363" t="s">
        <v>5851</v>
      </c>
      <c r="F1363" t="s">
        <v>5852</v>
      </c>
      <c r="G1363" s="47">
        <v>91284</v>
      </c>
      <c r="H1363" t="s">
        <v>5853</v>
      </c>
      <c r="I1363" t="s">
        <v>5854</v>
      </c>
      <c r="J1363" t="s">
        <v>5855</v>
      </c>
      <c r="L1363">
        <v>1</v>
      </c>
      <c r="M1363" t="b">
        <v>1</v>
      </c>
      <c r="N1363" t="str">
        <v>Markt Neuhaus a.d.Pegnitz</v>
      </c>
      <c r="P1363">
        <v>91439</v>
      </c>
      <c r="Q1363" t="s">
        <v>9712</v>
      </c>
    </row>
    <row r="1364" spans="1:17" x14ac:dyDescent="0.25">
      <c r="A1364" t="s">
        <v>5856</v>
      </c>
      <c r="B1364" t="s">
        <v>5372</v>
      </c>
      <c r="C1364" t="s">
        <v>5817</v>
      </c>
      <c r="D1364" t="s">
        <v>5856</v>
      </c>
      <c r="E1364" t="s">
        <v>5856</v>
      </c>
      <c r="F1364" t="s">
        <v>5858</v>
      </c>
      <c r="G1364" s="47">
        <v>91233</v>
      </c>
      <c r="H1364" t="s">
        <v>5857</v>
      </c>
      <c r="I1364" t="s">
        <v>5859</v>
      </c>
      <c r="J1364" t="s">
        <v>5860</v>
      </c>
      <c r="L1364">
        <v>1</v>
      </c>
      <c r="M1364" t="b">
        <v>1</v>
      </c>
      <c r="N1364" t="str">
        <v>Gemeinde Neunkirchen a.Sand</v>
      </c>
      <c r="P1364">
        <v>90619</v>
      </c>
      <c r="Q1364" t="s">
        <v>9713</v>
      </c>
    </row>
    <row r="1365" spans="1:17" x14ac:dyDescent="0.25">
      <c r="A1365" t="s">
        <v>5861</v>
      </c>
      <c r="B1365" t="s">
        <v>5372</v>
      </c>
      <c r="C1365" t="s">
        <v>5817</v>
      </c>
      <c r="D1365" t="s">
        <v>5861</v>
      </c>
      <c r="E1365" t="s">
        <v>5861</v>
      </c>
      <c r="F1365" t="s">
        <v>1871</v>
      </c>
      <c r="G1365" s="47">
        <v>91242</v>
      </c>
      <c r="H1365" t="s">
        <v>5862</v>
      </c>
      <c r="I1365" t="s">
        <v>5863</v>
      </c>
      <c r="J1365" t="s">
        <v>5864</v>
      </c>
      <c r="L1365">
        <v>1</v>
      </c>
      <c r="M1365" t="b">
        <v>1</v>
      </c>
      <c r="N1365" t="str">
        <v>Gemeinde Ottensoos</v>
      </c>
      <c r="P1365">
        <v>97215</v>
      </c>
      <c r="Q1365" t="s">
        <v>9714</v>
      </c>
    </row>
    <row r="1366" spans="1:17" x14ac:dyDescent="0.25">
      <c r="A1366" t="s">
        <v>5865</v>
      </c>
      <c r="B1366" t="s">
        <v>5372</v>
      </c>
      <c r="C1366" t="s">
        <v>5817</v>
      </c>
      <c r="D1366" t="s">
        <v>5865</v>
      </c>
      <c r="E1366" t="s">
        <v>5865</v>
      </c>
      <c r="F1366" t="s">
        <v>180</v>
      </c>
      <c r="G1366" s="47">
        <v>91224</v>
      </c>
      <c r="H1366" t="s">
        <v>5866</v>
      </c>
      <c r="I1366" t="s">
        <v>5867</v>
      </c>
      <c r="J1366" t="s">
        <v>5868</v>
      </c>
      <c r="L1366">
        <v>1</v>
      </c>
      <c r="M1366" t="b">
        <v>1</v>
      </c>
      <c r="N1366" t="str">
        <v>Gemeinde Pommelsbrunn</v>
      </c>
      <c r="P1366">
        <v>97215</v>
      </c>
      <c r="Q1366" t="s">
        <v>9715</v>
      </c>
    </row>
    <row r="1367" spans="1:17" x14ac:dyDescent="0.25">
      <c r="A1367" t="s">
        <v>5869</v>
      </c>
      <c r="B1367" t="s">
        <v>5372</v>
      </c>
      <c r="C1367" t="s">
        <v>5817</v>
      </c>
      <c r="D1367" t="s">
        <v>5869</v>
      </c>
      <c r="E1367" t="s">
        <v>5869</v>
      </c>
      <c r="F1367" t="s">
        <v>5871</v>
      </c>
      <c r="G1367" s="47">
        <v>91244</v>
      </c>
      <c r="H1367" t="s">
        <v>5870</v>
      </c>
      <c r="I1367" t="s">
        <v>5872</v>
      </c>
      <c r="J1367" t="s">
        <v>5873</v>
      </c>
      <c r="L1367">
        <v>1</v>
      </c>
      <c r="M1367" t="b">
        <v>1</v>
      </c>
      <c r="N1367" t="str">
        <v>Gemeinde Reichenschwand</v>
      </c>
      <c r="P1367">
        <v>91489</v>
      </c>
      <c r="Q1367" t="s">
        <v>6028</v>
      </c>
    </row>
    <row r="1368" spans="1:17" x14ac:dyDescent="0.25">
      <c r="A1368" t="s">
        <v>5874</v>
      </c>
      <c r="B1368" t="s">
        <v>5372</v>
      </c>
      <c r="C1368" t="s">
        <v>5817</v>
      </c>
      <c r="D1368" t="s">
        <v>5874</v>
      </c>
      <c r="E1368" t="s">
        <v>5874</v>
      </c>
      <c r="F1368" t="s">
        <v>5875</v>
      </c>
      <c r="G1368" s="47">
        <v>90552</v>
      </c>
      <c r="H1368" t="s">
        <v>5876</v>
      </c>
      <c r="I1368" t="s">
        <v>5877</v>
      </c>
      <c r="J1368" t="s">
        <v>5878</v>
      </c>
      <c r="L1368">
        <v>1</v>
      </c>
      <c r="M1368" t="b">
        <v>1</v>
      </c>
      <c r="N1368" t="str">
        <v>Stadt Röthenbach a.d.Pegnitz</v>
      </c>
      <c r="P1368">
        <v>90403</v>
      </c>
      <c r="Q1368" t="s">
        <v>5387</v>
      </c>
    </row>
    <row r="1369" spans="1:17" x14ac:dyDescent="0.25">
      <c r="A1369" t="s">
        <v>5879</v>
      </c>
      <c r="B1369" t="s">
        <v>5372</v>
      </c>
      <c r="C1369" t="s">
        <v>5817</v>
      </c>
      <c r="D1369" t="s">
        <v>5879</v>
      </c>
      <c r="E1369" t="s">
        <v>5879</v>
      </c>
      <c r="F1369" t="s">
        <v>1817</v>
      </c>
      <c r="G1369" s="47">
        <v>90603</v>
      </c>
      <c r="H1369" t="s">
        <v>5880</v>
      </c>
      <c r="I1369" t="s">
        <v>5881</v>
      </c>
      <c r="J1369" t="s">
        <v>5882</v>
      </c>
      <c r="L1369">
        <v>1</v>
      </c>
      <c r="M1369" t="b">
        <v>1</v>
      </c>
      <c r="N1369" t="str">
        <v>Gemeinde Rückersdorf</v>
      </c>
      <c r="P1369">
        <v>90403</v>
      </c>
      <c r="Q1369" t="s">
        <v>5387</v>
      </c>
    </row>
    <row r="1370" spans="1:17" x14ac:dyDescent="0.25">
      <c r="A1370" t="s">
        <v>5883</v>
      </c>
      <c r="B1370" t="s">
        <v>5372</v>
      </c>
      <c r="C1370" t="s">
        <v>5817</v>
      </c>
      <c r="D1370" t="s">
        <v>5883</v>
      </c>
      <c r="E1370" t="s">
        <v>5883</v>
      </c>
      <c r="F1370" t="s">
        <v>127</v>
      </c>
      <c r="G1370" s="47">
        <v>91220</v>
      </c>
      <c r="H1370" t="s">
        <v>5884</v>
      </c>
      <c r="I1370" t="s">
        <v>5885</v>
      </c>
      <c r="J1370" t="s">
        <v>5886</v>
      </c>
      <c r="L1370">
        <v>1</v>
      </c>
      <c r="M1370" t="b">
        <v>1</v>
      </c>
      <c r="N1370" t="str">
        <v>Markt Schnaittach</v>
      </c>
      <c r="P1370">
        <v>91126</v>
      </c>
      <c r="Q1370" t="s">
        <v>5392</v>
      </c>
    </row>
    <row r="1371" spans="1:17" x14ac:dyDescent="0.25">
      <c r="A1371" t="s">
        <v>5887</v>
      </c>
      <c r="B1371" t="s">
        <v>5372</v>
      </c>
      <c r="C1371" t="s">
        <v>5817</v>
      </c>
      <c r="D1371" t="s">
        <v>5887</v>
      </c>
      <c r="E1371" t="s">
        <v>5887</v>
      </c>
      <c r="F1371" t="s">
        <v>5889</v>
      </c>
      <c r="G1371" s="47">
        <v>90571</v>
      </c>
      <c r="H1371" t="s">
        <v>5888</v>
      </c>
      <c r="I1371" t="s">
        <v>5890</v>
      </c>
      <c r="J1371" t="s">
        <v>5891</v>
      </c>
      <c r="L1371">
        <v>1</v>
      </c>
      <c r="M1371" t="b">
        <v>1</v>
      </c>
      <c r="N1371" t="str">
        <v>Gemeinde Schwaig b.Nürnberg</v>
      </c>
      <c r="P1371">
        <v>91236</v>
      </c>
      <c r="Q1371" t="s">
        <v>9716</v>
      </c>
    </row>
    <row r="1372" spans="1:17" x14ac:dyDescent="0.25">
      <c r="A1372" t="s">
        <v>5892</v>
      </c>
      <c r="B1372" t="s">
        <v>5372</v>
      </c>
      <c r="C1372" t="s">
        <v>5817</v>
      </c>
      <c r="D1372" t="s">
        <v>5892</v>
      </c>
      <c r="E1372" t="s">
        <v>5892</v>
      </c>
      <c r="F1372" t="s">
        <v>5894</v>
      </c>
      <c r="G1372" s="47">
        <v>90592</v>
      </c>
      <c r="H1372" t="s">
        <v>5893</v>
      </c>
      <c r="I1372" t="s">
        <v>5895</v>
      </c>
      <c r="J1372" t="s">
        <v>5896</v>
      </c>
      <c r="L1372">
        <v>1</v>
      </c>
      <c r="M1372" t="b">
        <v>1</v>
      </c>
      <c r="N1372" t="str">
        <v>Gemeinde Schwarzenbruck</v>
      </c>
      <c r="P1372">
        <v>90518</v>
      </c>
      <c r="Q1372" t="s">
        <v>9717</v>
      </c>
    </row>
    <row r="1373" spans="1:17" x14ac:dyDescent="0.25">
      <c r="A1373" t="s">
        <v>5897</v>
      </c>
      <c r="B1373" t="s">
        <v>5372</v>
      </c>
      <c r="C1373" t="s">
        <v>5817</v>
      </c>
      <c r="D1373" t="s">
        <v>5897</v>
      </c>
      <c r="E1373" t="s">
        <v>5897</v>
      </c>
      <c r="F1373" t="s">
        <v>5899</v>
      </c>
      <c r="G1373" s="47">
        <v>91245</v>
      </c>
      <c r="H1373" t="s">
        <v>5898</v>
      </c>
      <c r="I1373" t="s">
        <v>5900</v>
      </c>
      <c r="J1373" t="s">
        <v>5901</v>
      </c>
      <c r="L1373">
        <v>1</v>
      </c>
      <c r="M1373" t="b">
        <v>1</v>
      </c>
      <c r="N1373" t="str">
        <v>Gemeinde Simmelsdorf</v>
      </c>
      <c r="P1373">
        <v>90559</v>
      </c>
      <c r="Q1373" t="s">
        <v>5824</v>
      </c>
    </row>
    <row r="1374" spans="1:17" x14ac:dyDescent="0.25">
      <c r="A1374" t="s">
        <v>5902</v>
      </c>
      <c r="B1374" t="s">
        <v>5372</v>
      </c>
      <c r="C1374" t="s">
        <v>5817</v>
      </c>
      <c r="D1374" t="s">
        <v>5902</v>
      </c>
      <c r="E1374" t="s">
        <v>5902</v>
      </c>
      <c r="F1374" t="s">
        <v>5904</v>
      </c>
      <c r="G1374" s="47">
        <v>90610</v>
      </c>
      <c r="H1374" t="s">
        <v>5903</v>
      </c>
      <c r="I1374" t="s">
        <v>5905</v>
      </c>
      <c r="J1374" t="s">
        <v>5906</v>
      </c>
      <c r="L1374">
        <v>1</v>
      </c>
      <c r="M1374" t="b">
        <v>1</v>
      </c>
      <c r="N1374" t="str">
        <v>Gemeinde Winkelhaid</v>
      </c>
      <c r="P1374">
        <v>91238</v>
      </c>
      <c r="Q1374" t="s">
        <v>9718</v>
      </c>
    </row>
    <row r="1375" spans="1:17" x14ac:dyDescent="0.25">
      <c r="A1375" t="s">
        <v>5907</v>
      </c>
      <c r="B1375" t="s">
        <v>5372</v>
      </c>
      <c r="C1375" t="s">
        <v>5817</v>
      </c>
      <c r="D1375" t="s">
        <v>5907</v>
      </c>
      <c r="E1375" t="s">
        <v>2793</v>
      </c>
      <c r="F1375" t="s">
        <v>5908</v>
      </c>
      <c r="G1375" s="47">
        <v>91235</v>
      </c>
      <c r="H1375" t="s">
        <v>2795</v>
      </c>
      <c r="I1375" t="s">
        <v>5909</v>
      </c>
      <c r="J1375" t="s">
        <v>5910</v>
      </c>
      <c r="L1375">
        <v>1</v>
      </c>
      <c r="M1375" t="b">
        <v>1</v>
      </c>
      <c r="N1375" t="str">
        <v>Gemeinde Hartenstein</v>
      </c>
      <c r="P1375">
        <v>90537</v>
      </c>
      <c r="Q1375" t="s">
        <v>9719</v>
      </c>
    </row>
    <row r="1376" spans="1:17" x14ac:dyDescent="0.25">
      <c r="A1376" t="s">
        <v>5911</v>
      </c>
      <c r="B1376" t="s">
        <v>5372</v>
      </c>
      <c r="C1376" t="s">
        <v>5817</v>
      </c>
      <c r="D1376" t="s">
        <v>5911</v>
      </c>
      <c r="E1376" t="s">
        <v>2793</v>
      </c>
      <c r="F1376" t="s">
        <v>5908</v>
      </c>
      <c r="G1376" s="47">
        <v>91235</v>
      </c>
      <c r="H1376" t="s">
        <v>2795</v>
      </c>
      <c r="I1376" t="s">
        <v>5912</v>
      </c>
      <c r="J1376" t="s">
        <v>5913</v>
      </c>
      <c r="L1376">
        <v>1</v>
      </c>
      <c r="M1376" t="b">
        <v>1</v>
      </c>
      <c r="N1376" t="str">
        <v>Gemeinde Velden, St</v>
      </c>
      <c r="P1376">
        <v>91230</v>
      </c>
      <c r="Q1376" t="s">
        <v>5919</v>
      </c>
    </row>
    <row r="1377" spans="1:17" x14ac:dyDescent="0.25">
      <c r="A1377" t="s">
        <v>5914</v>
      </c>
      <c r="B1377" t="s">
        <v>5372</v>
      </c>
      <c r="C1377" t="s">
        <v>5817</v>
      </c>
      <c r="D1377" t="s">
        <v>5914</v>
      </c>
      <c r="E1377" t="s">
        <v>2793</v>
      </c>
      <c r="F1377" t="s">
        <v>5908</v>
      </c>
      <c r="G1377" s="47">
        <v>91235</v>
      </c>
      <c r="H1377" t="s">
        <v>2795</v>
      </c>
      <c r="I1377" t="s">
        <v>5915</v>
      </c>
      <c r="J1377" t="s">
        <v>5916</v>
      </c>
      <c r="L1377">
        <v>1</v>
      </c>
      <c r="M1377" t="b">
        <v>1</v>
      </c>
      <c r="N1377" t="str">
        <v>Gemeinde Vorra</v>
      </c>
      <c r="P1377">
        <v>91235</v>
      </c>
      <c r="Q1377" t="s">
        <v>9720</v>
      </c>
    </row>
    <row r="1378" spans="1:17" x14ac:dyDescent="0.25">
      <c r="A1378" t="s">
        <v>5917</v>
      </c>
      <c r="B1378" t="s">
        <v>5372</v>
      </c>
      <c r="C1378" t="s">
        <v>5817</v>
      </c>
      <c r="D1378" t="s">
        <v>5917</v>
      </c>
      <c r="E1378" t="s">
        <v>5918</v>
      </c>
      <c r="F1378" t="s">
        <v>2587</v>
      </c>
      <c r="G1378" s="47">
        <v>91228</v>
      </c>
      <c r="H1378" t="s">
        <v>5919</v>
      </c>
      <c r="I1378" t="s">
        <v>5920</v>
      </c>
      <c r="J1378" t="s">
        <v>5921</v>
      </c>
      <c r="L1378">
        <v>1</v>
      </c>
      <c r="M1378" t="b">
        <v>1</v>
      </c>
      <c r="N1378" t="str">
        <v>Gemeinde Alfeld</v>
      </c>
      <c r="P1378">
        <v>91239</v>
      </c>
      <c r="Q1378" t="s">
        <v>5928</v>
      </c>
    </row>
    <row r="1379" spans="1:17" x14ac:dyDescent="0.25">
      <c r="A1379" t="s">
        <v>5922</v>
      </c>
      <c r="B1379" t="s">
        <v>5372</v>
      </c>
      <c r="C1379" t="s">
        <v>5817</v>
      </c>
      <c r="D1379" t="s">
        <v>5922</v>
      </c>
      <c r="E1379" t="s">
        <v>5918</v>
      </c>
      <c r="F1379" t="s">
        <v>2587</v>
      </c>
      <c r="G1379" s="47">
        <v>91228</v>
      </c>
      <c r="H1379" t="s">
        <v>5919</v>
      </c>
      <c r="I1379" t="s">
        <v>5923</v>
      </c>
      <c r="J1379" t="s">
        <v>5924</v>
      </c>
      <c r="L1379">
        <v>1</v>
      </c>
      <c r="M1379" t="b">
        <v>1</v>
      </c>
      <c r="N1379" t="str">
        <v>Gemeinde Happurg</v>
      </c>
      <c r="P1379">
        <v>91217</v>
      </c>
      <c r="Q1379" t="s">
        <v>9721</v>
      </c>
    </row>
    <row r="1380" spans="1:17" x14ac:dyDescent="0.25">
      <c r="A1380" t="s">
        <v>5925</v>
      </c>
      <c r="B1380" t="s">
        <v>5372</v>
      </c>
      <c r="C1380" t="s">
        <v>5817</v>
      </c>
      <c r="D1380" t="s">
        <v>5925</v>
      </c>
      <c r="E1380" t="s">
        <v>5926</v>
      </c>
      <c r="F1380" t="s">
        <v>5927</v>
      </c>
      <c r="G1380" s="47">
        <v>91239</v>
      </c>
      <c r="H1380" t="s">
        <v>5928</v>
      </c>
      <c r="I1380" t="s">
        <v>5929</v>
      </c>
      <c r="J1380" t="s">
        <v>5930</v>
      </c>
      <c r="L1380">
        <v>1</v>
      </c>
      <c r="M1380" t="b">
        <v>1</v>
      </c>
      <c r="N1380" t="str">
        <v>Gemeinde Engelthal</v>
      </c>
      <c r="P1380">
        <v>91241</v>
      </c>
      <c r="Q1380" t="s">
        <v>5837</v>
      </c>
    </row>
    <row r="1381" spans="1:17" x14ac:dyDescent="0.25">
      <c r="A1381" t="s">
        <v>5931</v>
      </c>
      <c r="B1381" t="s">
        <v>5372</v>
      </c>
      <c r="C1381" t="s">
        <v>5817</v>
      </c>
      <c r="D1381" t="s">
        <v>5931</v>
      </c>
      <c r="E1381" t="s">
        <v>5926</v>
      </c>
      <c r="F1381" t="s">
        <v>5927</v>
      </c>
      <c r="G1381" s="47">
        <v>91239</v>
      </c>
      <c r="H1381" t="s">
        <v>5928</v>
      </c>
      <c r="I1381" t="s">
        <v>5932</v>
      </c>
      <c r="J1381" t="s">
        <v>5933</v>
      </c>
      <c r="L1381">
        <v>1</v>
      </c>
      <c r="M1381" t="b">
        <v>1</v>
      </c>
      <c r="N1381" t="str">
        <v>Gemeinde Henfenfeld</v>
      </c>
      <c r="P1381">
        <v>91207</v>
      </c>
      <c r="Q1381" t="s">
        <v>9722</v>
      </c>
    </row>
    <row r="1382" spans="1:17" x14ac:dyDescent="0.25">
      <c r="A1382" t="s">
        <v>5934</v>
      </c>
      <c r="B1382" t="s">
        <v>5372</v>
      </c>
      <c r="C1382" t="s">
        <v>5817</v>
      </c>
      <c r="D1382" t="s">
        <v>5934</v>
      </c>
      <c r="E1382" t="s">
        <v>5926</v>
      </c>
      <c r="F1382" t="s">
        <v>5927</v>
      </c>
      <c r="G1382" s="47">
        <v>91239</v>
      </c>
      <c r="H1382" t="s">
        <v>5928</v>
      </c>
      <c r="I1382" t="s">
        <v>5935</v>
      </c>
      <c r="J1382" t="s">
        <v>5936</v>
      </c>
      <c r="L1382">
        <v>1</v>
      </c>
      <c r="M1382" t="b">
        <v>1</v>
      </c>
      <c r="N1382" t="str">
        <v>Gemeinde Offenhausen</v>
      </c>
      <c r="P1382">
        <v>91227</v>
      </c>
      <c r="Q1382" t="s">
        <v>5847</v>
      </c>
    </row>
    <row r="1383" spans="1:17" x14ac:dyDescent="0.25">
      <c r="A1383" t="s">
        <v>5938</v>
      </c>
      <c r="B1383" t="s">
        <v>5372</v>
      </c>
      <c r="C1383" t="s">
        <v>5937</v>
      </c>
      <c r="D1383" t="s">
        <v>5938</v>
      </c>
      <c r="E1383" t="s">
        <v>5938</v>
      </c>
      <c r="F1383" t="s">
        <v>5939</v>
      </c>
      <c r="G1383" s="47">
        <v>91425</v>
      </c>
      <c r="H1383" t="s">
        <v>5940</v>
      </c>
      <c r="I1383" t="s">
        <v>5941</v>
      </c>
      <c r="J1383" t="s">
        <v>5942</v>
      </c>
      <c r="L1383">
        <v>1</v>
      </c>
      <c r="M1383" t="b">
        <v>1</v>
      </c>
      <c r="N1383" t="str">
        <v>Stadt Bad Windsheim</v>
      </c>
      <c r="P1383">
        <v>91284</v>
      </c>
      <c r="Q1383" t="s">
        <v>9723</v>
      </c>
    </row>
    <row r="1384" spans="1:17" x14ac:dyDescent="0.25">
      <c r="A1384" t="s">
        <v>5943</v>
      </c>
      <c r="B1384" t="s">
        <v>5372</v>
      </c>
      <c r="C1384" t="s">
        <v>5937</v>
      </c>
      <c r="D1384" t="s">
        <v>5943</v>
      </c>
      <c r="E1384" t="s">
        <v>5943</v>
      </c>
      <c r="F1384" t="s">
        <v>1924</v>
      </c>
      <c r="G1384" s="47">
        <v>96152</v>
      </c>
      <c r="H1384" t="s">
        <v>5944</v>
      </c>
      <c r="I1384" t="s">
        <v>5945</v>
      </c>
      <c r="J1384" t="s">
        <v>5946</v>
      </c>
      <c r="L1384">
        <v>1</v>
      </c>
      <c r="M1384" t="b">
        <v>1</v>
      </c>
      <c r="N1384" t="str">
        <v>Markt Burghaslach</v>
      </c>
      <c r="P1384">
        <v>91233</v>
      </c>
      <c r="Q1384" t="s">
        <v>5857</v>
      </c>
    </row>
    <row r="1385" spans="1:17" x14ac:dyDescent="0.25">
      <c r="A1385" t="s">
        <v>5947</v>
      </c>
      <c r="B1385" t="s">
        <v>5372</v>
      </c>
      <c r="C1385" t="s">
        <v>5937</v>
      </c>
      <c r="D1385" t="s">
        <v>5947</v>
      </c>
      <c r="E1385" t="s">
        <v>5947</v>
      </c>
      <c r="F1385" t="s">
        <v>3132</v>
      </c>
      <c r="G1385" s="47">
        <v>91463</v>
      </c>
      <c r="H1385" t="s">
        <v>5948</v>
      </c>
      <c r="I1385" t="s">
        <v>5949</v>
      </c>
      <c r="J1385" t="s">
        <v>5950</v>
      </c>
      <c r="L1385">
        <v>1</v>
      </c>
      <c r="M1385" t="b">
        <v>1</v>
      </c>
      <c r="N1385" t="str">
        <v>Gemeinde Dietersheim</v>
      </c>
      <c r="P1385">
        <v>91238</v>
      </c>
      <c r="Q1385" t="s">
        <v>9724</v>
      </c>
    </row>
    <row r="1386" spans="1:17" x14ac:dyDescent="0.25">
      <c r="A1386" t="s">
        <v>5951</v>
      </c>
      <c r="B1386" t="s">
        <v>5372</v>
      </c>
      <c r="C1386" t="s">
        <v>5937</v>
      </c>
      <c r="D1386" t="s">
        <v>5951</v>
      </c>
      <c r="E1386" t="s">
        <v>5951</v>
      </c>
      <c r="F1386" t="s">
        <v>5952</v>
      </c>
      <c r="G1386" s="47">
        <v>91448</v>
      </c>
      <c r="H1386" t="s">
        <v>5953</v>
      </c>
      <c r="I1386" t="s">
        <v>5954</v>
      </c>
      <c r="J1386" t="s">
        <v>5955</v>
      </c>
      <c r="L1386">
        <v>1</v>
      </c>
      <c r="M1386" t="b">
        <v>1</v>
      </c>
      <c r="N1386" t="str">
        <v>Markt Emskirchen</v>
      </c>
      <c r="P1386">
        <v>91242</v>
      </c>
      <c r="Q1386" t="s">
        <v>5862</v>
      </c>
    </row>
    <row r="1387" spans="1:17" x14ac:dyDescent="0.25">
      <c r="A1387" t="s">
        <v>5956</v>
      </c>
      <c r="B1387" t="s">
        <v>5372</v>
      </c>
      <c r="C1387" t="s">
        <v>5937</v>
      </c>
      <c r="D1387" t="s">
        <v>5956</v>
      </c>
      <c r="E1387" t="s">
        <v>5956</v>
      </c>
      <c r="F1387" t="s">
        <v>90</v>
      </c>
      <c r="G1387" s="47">
        <v>91472</v>
      </c>
      <c r="H1387" t="s">
        <v>5957</v>
      </c>
      <c r="I1387" t="s">
        <v>5958</v>
      </c>
      <c r="J1387" t="s">
        <v>5959</v>
      </c>
      <c r="L1387">
        <v>1</v>
      </c>
      <c r="M1387" t="b">
        <v>1</v>
      </c>
      <c r="N1387" t="str">
        <v>Markt Ipsheim</v>
      </c>
      <c r="P1387">
        <v>91224</v>
      </c>
      <c r="Q1387" t="s">
        <v>5866</v>
      </c>
    </row>
    <row r="1388" spans="1:17" x14ac:dyDescent="0.25">
      <c r="A1388" t="s">
        <v>5960</v>
      </c>
      <c r="B1388" t="s">
        <v>5372</v>
      </c>
      <c r="C1388" t="s">
        <v>5937</v>
      </c>
      <c r="D1388" t="s">
        <v>5960</v>
      </c>
      <c r="E1388" t="s">
        <v>5960</v>
      </c>
      <c r="F1388" t="s">
        <v>5961</v>
      </c>
      <c r="G1388" s="47">
        <v>91457</v>
      </c>
      <c r="H1388" t="s">
        <v>5962</v>
      </c>
      <c r="I1388" t="s">
        <v>5963</v>
      </c>
      <c r="J1388" t="s">
        <v>5964</v>
      </c>
      <c r="L1388">
        <v>1</v>
      </c>
      <c r="M1388" t="b">
        <v>1</v>
      </c>
      <c r="N1388" t="str">
        <v>Markt Markt Erlbach</v>
      </c>
      <c r="P1388">
        <v>91244</v>
      </c>
      <c r="Q1388" t="s">
        <v>5870</v>
      </c>
    </row>
    <row r="1389" spans="1:17" x14ac:dyDescent="0.25">
      <c r="A1389" t="s">
        <v>5965</v>
      </c>
      <c r="B1389" t="s">
        <v>5372</v>
      </c>
      <c r="C1389" t="s">
        <v>5937</v>
      </c>
      <c r="D1389" t="s">
        <v>5965</v>
      </c>
      <c r="E1389" t="s">
        <v>5965</v>
      </c>
      <c r="F1389" t="s">
        <v>5966</v>
      </c>
      <c r="G1389" s="47">
        <v>91406</v>
      </c>
      <c r="H1389" t="s">
        <v>5967</v>
      </c>
      <c r="I1389" t="s">
        <v>5968</v>
      </c>
      <c r="J1389" t="s">
        <v>5969</v>
      </c>
      <c r="L1389">
        <v>1</v>
      </c>
      <c r="M1389" t="b">
        <v>1</v>
      </c>
      <c r="N1389" t="str">
        <v>Stadt Neustadt a.d.Aisch</v>
      </c>
      <c r="P1389">
        <v>90552</v>
      </c>
      <c r="Q1389" t="s">
        <v>9725</v>
      </c>
    </row>
    <row r="1390" spans="1:17" x14ac:dyDescent="0.25">
      <c r="A1390" t="s">
        <v>5970</v>
      </c>
      <c r="B1390" t="s">
        <v>5372</v>
      </c>
      <c r="C1390" t="s">
        <v>5937</v>
      </c>
      <c r="D1390" t="s">
        <v>5970</v>
      </c>
      <c r="E1390" t="s">
        <v>5970</v>
      </c>
      <c r="F1390" t="s">
        <v>5908</v>
      </c>
      <c r="G1390" s="47">
        <v>91619</v>
      </c>
      <c r="H1390" t="s">
        <v>5971</v>
      </c>
      <c r="I1390" t="s">
        <v>5972</v>
      </c>
      <c r="J1390" t="s">
        <v>5973</v>
      </c>
      <c r="L1390">
        <v>1</v>
      </c>
      <c r="M1390" t="b">
        <v>1</v>
      </c>
      <c r="N1390" t="str">
        <v>Markt Obernzenn</v>
      </c>
      <c r="P1390">
        <v>90607</v>
      </c>
      <c r="Q1390" t="s">
        <v>5880</v>
      </c>
    </row>
    <row r="1391" spans="1:17" x14ac:dyDescent="0.25">
      <c r="A1391" t="s">
        <v>5974</v>
      </c>
      <c r="B1391" t="s">
        <v>5372</v>
      </c>
      <c r="C1391" t="s">
        <v>5937</v>
      </c>
      <c r="D1391" t="s">
        <v>5974</v>
      </c>
      <c r="E1391" t="s">
        <v>5975</v>
      </c>
      <c r="F1391" t="s">
        <v>5976</v>
      </c>
      <c r="G1391" s="47">
        <v>91439</v>
      </c>
      <c r="H1391" t="s">
        <v>5977</v>
      </c>
      <c r="I1391" t="s">
        <v>5978</v>
      </c>
      <c r="J1391" t="s">
        <v>5979</v>
      </c>
      <c r="L1391">
        <v>1</v>
      </c>
      <c r="M1391" t="b">
        <v>1</v>
      </c>
      <c r="N1391" t="str">
        <v>Gemeinde Langenfeld</v>
      </c>
      <c r="P1391">
        <v>91220</v>
      </c>
      <c r="Q1391" t="s">
        <v>9726</v>
      </c>
    </row>
    <row r="1392" spans="1:17" x14ac:dyDescent="0.25">
      <c r="A1392" t="s">
        <v>5980</v>
      </c>
      <c r="B1392" t="s">
        <v>5372</v>
      </c>
      <c r="C1392" t="s">
        <v>5937</v>
      </c>
      <c r="D1392" t="s">
        <v>5980</v>
      </c>
      <c r="E1392" t="s">
        <v>5975</v>
      </c>
      <c r="F1392" t="s">
        <v>5976</v>
      </c>
      <c r="G1392" s="47">
        <v>91439</v>
      </c>
      <c r="H1392" t="s">
        <v>5977</v>
      </c>
      <c r="I1392" t="s">
        <v>5981</v>
      </c>
      <c r="J1392" t="s">
        <v>5982</v>
      </c>
      <c r="L1392">
        <v>1</v>
      </c>
      <c r="M1392" t="b">
        <v>1</v>
      </c>
      <c r="N1392" t="str">
        <v>Gemeinde Markt Bibart, M</v>
      </c>
      <c r="P1392">
        <v>90571</v>
      </c>
      <c r="Q1392" t="s">
        <v>5888</v>
      </c>
    </row>
    <row r="1393" spans="1:17" x14ac:dyDescent="0.25">
      <c r="A1393" t="s">
        <v>5983</v>
      </c>
      <c r="B1393" t="s">
        <v>5372</v>
      </c>
      <c r="C1393" t="s">
        <v>5937</v>
      </c>
      <c r="D1393" t="s">
        <v>5983</v>
      </c>
      <c r="E1393" t="s">
        <v>5975</v>
      </c>
      <c r="F1393" t="s">
        <v>5976</v>
      </c>
      <c r="G1393" s="47">
        <v>91439</v>
      </c>
      <c r="H1393" t="s">
        <v>5977</v>
      </c>
      <c r="I1393" t="s">
        <v>5984</v>
      </c>
      <c r="J1393" t="s">
        <v>5985</v>
      </c>
      <c r="L1393">
        <v>1</v>
      </c>
      <c r="M1393" t="b">
        <v>1</v>
      </c>
      <c r="N1393" t="str">
        <v>Gemeinde Markt Taschendorf, M</v>
      </c>
      <c r="P1393">
        <v>90592</v>
      </c>
      <c r="Q1393" t="s">
        <v>5893</v>
      </c>
    </row>
    <row r="1394" spans="1:17" x14ac:dyDescent="0.25">
      <c r="A1394" t="s">
        <v>5986</v>
      </c>
      <c r="B1394" t="s">
        <v>5372</v>
      </c>
      <c r="C1394" t="s">
        <v>5937</v>
      </c>
      <c r="D1394" t="s">
        <v>5986</v>
      </c>
      <c r="E1394" t="s">
        <v>5975</v>
      </c>
      <c r="F1394" t="s">
        <v>5976</v>
      </c>
      <c r="G1394" s="47">
        <v>91439</v>
      </c>
      <c r="H1394" t="s">
        <v>5977</v>
      </c>
      <c r="I1394" t="s">
        <v>5987</v>
      </c>
      <c r="J1394" t="s">
        <v>5988</v>
      </c>
      <c r="L1394">
        <v>1</v>
      </c>
      <c r="M1394" t="b">
        <v>1</v>
      </c>
      <c r="N1394" t="str">
        <v>Gemeinde Oberscheinfeld, M</v>
      </c>
      <c r="P1394">
        <v>91245</v>
      </c>
      <c r="Q1394" t="s">
        <v>5898</v>
      </c>
    </row>
    <row r="1395" spans="1:17" x14ac:dyDescent="0.25">
      <c r="A1395" t="s">
        <v>5989</v>
      </c>
      <c r="B1395" t="s">
        <v>5372</v>
      </c>
      <c r="C1395" t="s">
        <v>5937</v>
      </c>
      <c r="D1395" t="s">
        <v>5989</v>
      </c>
      <c r="E1395" t="s">
        <v>5975</v>
      </c>
      <c r="F1395" t="s">
        <v>5976</v>
      </c>
      <c r="G1395" s="47">
        <v>91439</v>
      </c>
      <c r="H1395" t="s">
        <v>5977</v>
      </c>
      <c r="I1395" t="s">
        <v>5990</v>
      </c>
      <c r="J1395" t="s">
        <v>5991</v>
      </c>
      <c r="L1395">
        <v>1</v>
      </c>
      <c r="M1395" t="b">
        <v>1</v>
      </c>
      <c r="N1395" t="str">
        <v>Gemeinde Scheinfeld, St</v>
      </c>
      <c r="P1395">
        <v>91235</v>
      </c>
      <c r="Q1395" t="s">
        <v>9727</v>
      </c>
    </row>
    <row r="1396" spans="1:17" x14ac:dyDescent="0.25">
      <c r="A1396" t="s">
        <v>5992</v>
      </c>
      <c r="B1396" t="s">
        <v>5372</v>
      </c>
      <c r="C1396" t="s">
        <v>5937</v>
      </c>
      <c r="D1396" t="s">
        <v>5992</v>
      </c>
      <c r="E1396" t="s">
        <v>5975</v>
      </c>
      <c r="F1396" t="s">
        <v>5976</v>
      </c>
      <c r="G1396" s="47">
        <v>91439</v>
      </c>
      <c r="H1396" t="s">
        <v>5977</v>
      </c>
      <c r="I1396" t="s">
        <v>5993</v>
      </c>
      <c r="J1396" t="s">
        <v>5994</v>
      </c>
      <c r="L1396">
        <v>1</v>
      </c>
      <c r="M1396" t="b">
        <v>1</v>
      </c>
      <c r="N1396" t="str">
        <v>Gemeinde Sugenheim, M</v>
      </c>
      <c r="P1396">
        <v>91247</v>
      </c>
      <c r="Q1396" t="s">
        <v>9728</v>
      </c>
    </row>
    <row r="1397" spans="1:17" x14ac:dyDescent="0.25">
      <c r="A1397" t="s">
        <v>5995</v>
      </c>
      <c r="B1397" t="s">
        <v>5372</v>
      </c>
      <c r="C1397" t="s">
        <v>5937</v>
      </c>
      <c r="D1397" t="s">
        <v>5995</v>
      </c>
      <c r="E1397" t="s">
        <v>5996</v>
      </c>
      <c r="F1397" t="s">
        <v>1836</v>
      </c>
      <c r="G1397" s="47">
        <v>97210</v>
      </c>
      <c r="H1397" t="s">
        <v>5997</v>
      </c>
      <c r="I1397" t="s">
        <v>5998</v>
      </c>
      <c r="J1397" t="s">
        <v>5999</v>
      </c>
      <c r="L1397">
        <v>1</v>
      </c>
      <c r="M1397" t="b">
        <v>1</v>
      </c>
      <c r="N1397" t="str">
        <v>Gemeinde Ergersheim</v>
      </c>
      <c r="P1397">
        <v>90610</v>
      </c>
      <c r="Q1397" t="s">
        <v>5903</v>
      </c>
    </row>
    <row r="1398" spans="1:17" x14ac:dyDescent="0.25">
      <c r="A1398" t="s">
        <v>6000</v>
      </c>
      <c r="B1398" t="s">
        <v>5372</v>
      </c>
      <c r="C1398" t="s">
        <v>5937</v>
      </c>
      <c r="D1398" t="s">
        <v>6000</v>
      </c>
      <c r="E1398" t="s">
        <v>5996</v>
      </c>
      <c r="F1398" t="s">
        <v>1836</v>
      </c>
      <c r="G1398" s="47">
        <v>97210</v>
      </c>
      <c r="H1398" t="s">
        <v>5997</v>
      </c>
      <c r="I1398" t="s">
        <v>6001</v>
      </c>
      <c r="J1398" t="s">
        <v>6002</v>
      </c>
      <c r="L1398">
        <v>1</v>
      </c>
      <c r="M1398" t="b">
        <v>1</v>
      </c>
      <c r="N1398" t="str">
        <v>Gemeinde Gollhofen</v>
      </c>
      <c r="P1398">
        <v>91183</v>
      </c>
      <c r="Q1398" t="s">
        <v>9729</v>
      </c>
    </row>
    <row r="1399" spans="1:17" x14ac:dyDescent="0.25">
      <c r="A1399" t="s">
        <v>6003</v>
      </c>
      <c r="B1399" t="s">
        <v>5372</v>
      </c>
      <c r="C1399" t="s">
        <v>5937</v>
      </c>
      <c r="D1399" t="s">
        <v>6003</v>
      </c>
      <c r="E1399" t="s">
        <v>5996</v>
      </c>
      <c r="F1399" t="s">
        <v>1836</v>
      </c>
      <c r="G1399" s="47">
        <v>97210</v>
      </c>
      <c r="H1399" t="s">
        <v>5997</v>
      </c>
      <c r="I1399" t="s">
        <v>6004</v>
      </c>
      <c r="J1399" t="s">
        <v>6005</v>
      </c>
      <c r="L1399">
        <v>1</v>
      </c>
      <c r="M1399" t="b">
        <v>1</v>
      </c>
      <c r="N1399" t="str">
        <v>Gemeinde Hemmersheim</v>
      </c>
      <c r="P1399">
        <v>90580</v>
      </c>
      <c r="Q1399" t="s">
        <v>9730</v>
      </c>
    </row>
    <row r="1400" spans="1:17" x14ac:dyDescent="0.25">
      <c r="A1400" t="s">
        <v>6006</v>
      </c>
      <c r="B1400" t="s">
        <v>5372</v>
      </c>
      <c r="C1400" t="s">
        <v>5937</v>
      </c>
      <c r="D1400" t="s">
        <v>6006</v>
      </c>
      <c r="E1400" t="s">
        <v>5996</v>
      </c>
      <c r="F1400" t="s">
        <v>1836</v>
      </c>
      <c r="G1400" s="47">
        <v>97210</v>
      </c>
      <c r="H1400" t="s">
        <v>5997</v>
      </c>
      <c r="I1400" t="s">
        <v>6007</v>
      </c>
      <c r="J1400" t="s">
        <v>6008</v>
      </c>
      <c r="L1400">
        <v>1</v>
      </c>
      <c r="M1400" t="b">
        <v>1</v>
      </c>
      <c r="N1400" t="str">
        <v>Gemeinde Ippesheim, M</v>
      </c>
      <c r="P1400">
        <v>91186</v>
      </c>
      <c r="Q1400" t="s">
        <v>6092</v>
      </c>
    </row>
    <row r="1401" spans="1:17" x14ac:dyDescent="0.25">
      <c r="A1401" t="s">
        <v>6009</v>
      </c>
      <c r="B1401" t="s">
        <v>5372</v>
      </c>
      <c r="C1401" t="s">
        <v>5937</v>
      </c>
      <c r="D1401" t="s">
        <v>6009</v>
      </c>
      <c r="E1401" t="s">
        <v>6009</v>
      </c>
      <c r="F1401" t="s">
        <v>2587</v>
      </c>
      <c r="G1401" s="47">
        <v>97210</v>
      </c>
      <c r="H1401" t="s">
        <v>5997</v>
      </c>
      <c r="I1401" t="s">
        <v>6007</v>
      </c>
      <c r="J1401" t="s">
        <v>6008</v>
      </c>
      <c r="L1401">
        <v>1</v>
      </c>
      <c r="M1401" t="b">
        <v>1</v>
      </c>
      <c r="N1401" t="str">
        <v>Markt Ippesheim</v>
      </c>
      <c r="P1401">
        <v>91166</v>
      </c>
      <c r="Q1401" t="s">
        <v>6097</v>
      </c>
    </row>
    <row r="1402" spans="1:17" x14ac:dyDescent="0.25">
      <c r="A1402" t="s">
        <v>6010</v>
      </c>
      <c r="B1402" t="s">
        <v>5372</v>
      </c>
      <c r="C1402" t="s">
        <v>5937</v>
      </c>
      <c r="D1402" t="s">
        <v>6010</v>
      </c>
      <c r="E1402" t="s">
        <v>5996</v>
      </c>
      <c r="F1402" t="s">
        <v>1836</v>
      </c>
      <c r="G1402" s="47">
        <v>97210</v>
      </c>
      <c r="H1402" t="s">
        <v>5997</v>
      </c>
      <c r="I1402" t="s">
        <v>6011</v>
      </c>
      <c r="J1402" t="s">
        <v>6012</v>
      </c>
      <c r="L1402">
        <v>1</v>
      </c>
      <c r="M1402" t="b">
        <v>1</v>
      </c>
      <c r="N1402" t="str">
        <v>Gemeinde Markt Nordheim, M</v>
      </c>
      <c r="P1402">
        <v>91171</v>
      </c>
      <c r="Q1402" t="s">
        <v>9731</v>
      </c>
    </row>
    <row r="1403" spans="1:17" x14ac:dyDescent="0.25">
      <c r="A1403" t="s">
        <v>6013</v>
      </c>
      <c r="B1403" t="s">
        <v>5372</v>
      </c>
      <c r="C1403" t="s">
        <v>5937</v>
      </c>
      <c r="D1403" t="s">
        <v>6013</v>
      </c>
      <c r="E1403" t="s">
        <v>5996</v>
      </c>
      <c r="F1403" t="s">
        <v>1836</v>
      </c>
      <c r="G1403" s="47">
        <v>97210</v>
      </c>
      <c r="H1403" t="s">
        <v>5997</v>
      </c>
      <c r="I1403" t="s">
        <v>6014</v>
      </c>
      <c r="J1403" t="s">
        <v>6015</v>
      </c>
      <c r="L1403">
        <v>1</v>
      </c>
      <c r="M1403" t="b">
        <v>1</v>
      </c>
      <c r="N1403" t="str">
        <v>Gemeinde Oberickelsheim</v>
      </c>
      <c r="P1403">
        <v>91180</v>
      </c>
      <c r="Q1403" t="s">
        <v>9732</v>
      </c>
    </row>
    <row r="1404" spans="1:17" x14ac:dyDescent="0.25">
      <c r="A1404" t="s">
        <v>6016</v>
      </c>
      <c r="B1404" t="s">
        <v>5372</v>
      </c>
      <c r="C1404" t="s">
        <v>5937</v>
      </c>
      <c r="D1404" t="s">
        <v>6016</v>
      </c>
      <c r="E1404" t="s">
        <v>5996</v>
      </c>
      <c r="F1404" t="s">
        <v>1836</v>
      </c>
      <c r="G1404" s="47">
        <v>97210</v>
      </c>
      <c r="H1404" t="s">
        <v>5997</v>
      </c>
      <c r="I1404" t="s">
        <v>6017</v>
      </c>
      <c r="J1404" t="s">
        <v>6018</v>
      </c>
      <c r="L1404">
        <v>1</v>
      </c>
      <c r="M1404" t="b">
        <v>1</v>
      </c>
      <c r="N1404" t="str">
        <v>Gemeinde Simmershofen</v>
      </c>
      <c r="P1404">
        <v>91161</v>
      </c>
      <c r="Q1404" t="s">
        <v>9733</v>
      </c>
    </row>
    <row r="1405" spans="1:17" x14ac:dyDescent="0.25">
      <c r="A1405" t="s">
        <v>6019</v>
      </c>
      <c r="B1405" t="s">
        <v>5372</v>
      </c>
      <c r="C1405" t="s">
        <v>5937</v>
      </c>
      <c r="D1405" t="s">
        <v>6019</v>
      </c>
      <c r="E1405" t="s">
        <v>5996</v>
      </c>
      <c r="F1405" t="s">
        <v>1836</v>
      </c>
      <c r="G1405" s="47">
        <v>97210</v>
      </c>
      <c r="H1405" t="s">
        <v>5997</v>
      </c>
      <c r="I1405" t="s">
        <v>6020</v>
      </c>
      <c r="J1405" t="s">
        <v>6021</v>
      </c>
      <c r="L1405">
        <v>1</v>
      </c>
      <c r="M1405" t="b">
        <v>1</v>
      </c>
      <c r="N1405" t="str">
        <v>Gemeinde Uffenheim, St</v>
      </c>
      <c r="P1405">
        <v>91126</v>
      </c>
      <c r="Q1405" t="s">
        <v>6115</v>
      </c>
    </row>
    <row r="1406" spans="1:17" x14ac:dyDescent="0.25">
      <c r="A1406" t="s">
        <v>6022</v>
      </c>
      <c r="B1406" t="s">
        <v>5372</v>
      </c>
      <c r="C1406" t="s">
        <v>5937</v>
      </c>
      <c r="D1406" t="s">
        <v>6022</v>
      </c>
      <c r="E1406" t="s">
        <v>5996</v>
      </c>
      <c r="F1406" t="s">
        <v>1836</v>
      </c>
      <c r="G1406" s="47">
        <v>97210</v>
      </c>
      <c r="H1406" t="s">
        <v>5997</v>
      </c>
      <c r="I1406" t="s">
        <v>6023</v>
      </c>
      <c r="J1406" t="s">
        <v>6024</v>
      </c>
      <c r="L1406">
        <v>1</v>
      </c>
      <c r="M1406" t="b">
        <v>1</v>
      </c>
      <c r="N1406" t="str">
        <v>Gemeinde Weigenheim</v>
      </c>
      <c r="P1406">
        <v>90596</v>
      </c>
      <c r="Q1406" t="s">
        <v>9734</v>
      </c>
    </row>
    <row r="1407" spans="1:17" x14ac:dyDescent="0.25">
      <c r="A1407" t="s">
        <v>6025</v>
      </c>
      <c r="B1407" t="s">
        <v>5372</v>
      </c>
      <c r="C1407" t="s">
        <v>5937</v>
      </c>
      <c r="D1407" t="s">
        <v>6025</v>
      </c>
      <c r="E1407" t="s">
        <v>6026</v>
      </c>
      <c r="F1407" t="s">
        <v>6027</v>
      </c>
      <c r="G1407" s="47">
        <v>91489</v>
      </c>
      <c r="H1407" t="s">
        <v>6028</v>
      </c>
      <c r="I1407" t="s">
        <v>6029</v>
      </c>
      <c r="J1407" t="s">
        <v>6030</v>
      </c>
      <c r="L1407">
        <v>1</v>
      </c>
      <c r="M1407" t="b">
        <v>1</v>
      </c>
      <c r="N1407" t="str">
        <v>Gemeinde Hagenbüchach</v>
      </c>
      <c r="P1407">
        <v>91126</v>
      </c>
      <c r="Q1407" t="s">
        <v>6124</v>
      </c>
    </row>
    <row r="1408" spans="1:17" x14ac:dyDescent="0.25">
      <c r="A1408" t="s">
        <v>6031</v>
      </c>
      <c r="B1408" t="s">
        <v>5372</v>
      </c>
      <c r="C1408" t="s">
        <v>5937</v>
      </c>
      <c r="D1408" t="s">
        <v>6031</v>
      </c>
      <c r="E1408" t="s">
        <v>6026</v>
      </c>
      <c r="F1408" t="s">
        <v>6027</v>
      </c>
      <c r="G1408" s="47">
        <v>91489</v>
      </c>
      <c r="H1408" t="s">
        <v>6028</v>
      </c>
      <c r="I1408" t="s">
        <v>6032</v>
      </c>
      <c r="J1408" t="s">
        <v>6033</v>
      </c>
      <c r="L1408">
        <v>1</v>
      </c>
      <c r="M1408" t="b">
        <v>1</v>
      </c>
      <c r="N1408" t="str">
        <v>Gemeinde Wilhelmsdorf</v>
      </c>
      <c r="P1408">
        <v>91187</v>
      </c>
      <c r="Q1408" t="s">
        <v>5693</v>
      </c>
    </row>
    <row r="1409" spans="1:17" x14ac:dyDescent="0.25">
      <c r="A1409" t="s">
        <v>6034</v>
      </c>
      <c r="B1409" t="s">
        <v>5372</v>
      </c>
      <c r="C1409" t="s">
        <v>5937</v>
      </c>
      <c r="D1409" t="s">
        <v>6034</v>
      </c>
      <c r="E1409" t="s">
        <v>6035</v>
      </c>
      <c r="F1409" t="s">
        <v>180</v>
      </c>
      <c r="G1409" s="47">
        <v>91456</v>
      </c>
      <c r="H1409" t="s">
        <v>6036</v>
      </c>
      <c r="I1409" t="s">
        <v>6037</v>
      </c>
      <c r="J1409" t="s">
        <v>6038</v>
      </c>
      <c r="L1409">
        <v>1</v>
      </c>
      <c r="M1409" t="b">
        <v>1</v>
      </c>
      <c r="N1409" t="str">
        <v>Gemeinde Baudenbach, M</v>
      </c>
      <c r="P1409">
        <v>91189</v>
      </c>
      <c r="Q1409" t="s">
        <v>6130</v>
      </c>
    </row>
    <row r="1410" spans="1:17" x14ac:dyDescent="0.25">
      <c r="A1410" t="s">
        <v>6039</v>
      </c>
      <c r="B1410" t="s">
        <v>5372</v>
      </c>
      <c r="C1410" t="s">
        <v>5937</v>
      </c>
      <c r="D1410" t="s">
        <v>6039</v>
      </c>
      <c r="E1410" t="s">
        <v>6035</v>
      </c>
      <c r="F1410" t="s">
        <v>180</v>
      </c>
      <c r="G1410" s="47">
        <v>91456</v>
      </c>
      <c r="H1410" t="s">
        <v>6036</v>
      </c>
      <c r="I1410" t="s">
        <v>6040</v>
      </c>
      <c r="J1410" t="s">
        <v>6041</v>
      </c>
      <c r="L1410">
        <v>1</v>
      </c>
      <c r="M1410" t="b">
        <v>1</v>
      </c>
      <c r="N1410" t="str">
        <v>Gemeinde Diespeck</v>
      </c>
      <c r="P1410">
        <v>91154</v>
      </c>
      <c r="Q1410" t="s">
        <v>9735</v>
      </c>
    </row>
    <row r="1411" spans="1:17" x14ac:dyDescent="0.25">
      <c r="A1411" t="s">
        <v>6042</v>
      </c>
      <c r="B1411" t="s">
        <v>5372</v>
      </c>
      <c r="C1411" t="s">
        <v>5937</v>
      </c>
      <c r="D1411" t="s">
        <v>6042</v>
      </c>
      <c r="E1411" t="s">
        <v>6035</v>
      </c>
      <c r="F1411" t="s">
        <v>180</v>
      </c>
      <c r="G1411" s="47">
        <v>91456</v>
      </c>
      <c r="H1411" t="s">
        <v>6036</v>
      </c>
      <c r="I1411" t="s">
        <v>6043</v>
      </c>
      <c r="J1411" t="s">
        <v>6044</v>
      </c>
      <c r="L1411">
        <v>1</v>
      </c>
      <c r="M1411" t="b">
        <v>1</v>
      </c>
      <c r="N1411" t="str">
        <v>Gemeinde Gutenstetten</v>
      </c>
      <c r="P1411">
        <v>91174</v>
      </c>
      <c r="Q1411" t="s">
        <v>9736</v>
      </c>
    </row>
    <row r="1412" spans="1:17" x14ac:dyDescent="0.25">
      <c r="A1412" t="s">
        <v>6045</v>
      </c>
      <c r="B1412" t="s">
        <v>5372</v>
      </c>
      <c r="C1412" t="s">
        <v>5937</v>
      </c>
      <c r="D1412" t="s">
        <v>6045</v>
      </c>
      <c r="E1412" t="s">
        <v>6035</v>
      </c>
      <c r="F1412" t="s">
        <v>180</v>
      </c>
      <c r="G1412" s="47">
        <v>91456</v>
      </c>
      <c r="H1412" t="s">
        <v>6036</v>
      </c>
      <c r="I1412" t="s">
        <v>6046</v>
      </c>
      <c r="J1412" t="s">
        <v>6047</v>
      </c>
      <c r="L1412">
        <v>1</v>
      </c>
      <c r="M1412" t="b">
        <v>1</v>
      </c>
      <c r="N1412" t="str">
        <v>Gemeinde Münchsteinach</v>
      </c>
      <c r="P1412">
        <v>91177</v>
      </c>
      <c r="Q1412" t="s">
        <v>9737</v>
      </c>
    </row>
    <row r="1413" spans="1:17" x14ac:dyDescent="0.25">
      <c r="A1413" t="s">
        <v>6048</v>
      </c>
      <c r="B1413" t="s">
        <v>5372</v>
      </c>
      <c r="C1413" t="s">
        <v>5937</v>
      </c>
      <c r="D1413" t="s">
        <v>6048</v>
      </c>
      <c r="E1413" t="s">
        <v>6049</v>
      </c>
      <c r="F1413" t="s">
        <v>6050</v>
      </c>
      <c r="G1413" s="47">
        <v>91486</v>
      </c>
      <c r="H1413" t="s">
        <v>6051</v>
      </c>
      <c r="I1413" t="s">
        <v>6052</v>
      </c>
      <c r="J1413" t="s">
        <v>6053</v>
      </c>
      <c r="L1413">
        <v>1</v>
      </c>
      <c r="M1413" t="b">
        <v>1</v>
      </c>
      <c r="N1413" t="str">
        <v>Gemeinde Dachsbach, M</v>
      </c>
      <c r="P1413">
        <v>90530</v>
      </c>
      <c r="Q1413" t="s">
        <v>9738</v>
      </c>
    </row>
    <row r="1414" spans="1:17" x14ac:dyDescent="0.25">
      <c r="A1414" t="s">
        <v>6054</v>
      </c>
      <c r="B1414" t="s">
        <v>5372</v>
      </c>
      <c r="C1414" t="s">
        <v>5937</v>
      </c>
      <c r="D1414" t="s">
        <v>6054</v>
      </c>
      <c r="E1414" t="s">
        <v>6049</v>
      </c>
      <c r="F1414" t="s">
        <v>6050</v>
      </c>
      <c r="G1414" s="47">
        <v>91486</v>
      </c>
      <c r="H1414" t="s">
        <v>6051</v>
      </c>
      <c r="I1414" t="s">
        <v>6055</v>
      </c>
      <c r="J1414" t="s">
        <v>6056</v>
      </c>
      <c r="L1414">
        <v>1</v>
      </c>
      <c r="M1414" t="b">
        <v>1</v>
      </c>
      <c r="N1414" t="str">
        <v>Gemeinde Gerhardshofen</v>
      </c>
      <c r="P1414">
        <v>63701</v>
      </c>
      <c r="Q1414" t="s">
        <v>6263</v>
      </c>
    </row>
    <row r="1415" spans="1:17" x14ac:dyDescent="0.25">
      <c r="A1415" t="s">
        <v>6057</v>
      </c>
      <c r="B1415" t="s">
        <v>5372</v>
      </c>
      <c r="C1415" t="s">
        <v>5937</v>
      </c>
      <c r="D1415" t="s">
        <v>6057</v>
      </c>
      <c r="E1415" t="s">
        <v>6049</v>
      </c>
      <c r="F1415" t="s">
        <v>6050</v>
      </c>
      <c r="G1415" s="47">
        <v>91486</v>
      </c>
      <c r="H1415" t="s">
        <v>6051</v>
      </c>
      <c r="I1415" t="s">
        <v>6058</v>
      </c>
      <c r="J1415" t="s">
        <v>6059</v>
      </c>
      <c r="L1415">
        <v>1</v>
      </c>
      <c r="M1415" t="b">
        <v>1</v>
      </c>
      <c r="N1415" t="str">
        <v>Gemeinde Uehlfeld, M</v>
      </c>
      <c r="P1415">
        <v>63755</v>
      </c>
      <c r="Q1415" t="s">
        <v>9739</v>
      </c>
    </row>
    <row r="1416" spans="1:17" x14ac:dyDescent="0.25">
      <c r="A1416" t="s">
        <v>6060</v>
      </c>
      <c r="B1416" t="s">
        <v>5372</v>
      </c>
      <c r="C1416" t="s">
        <v>5937</v>
      </c>
      <c r="D1416" t="s">
        <v>6060</v>
      </c>
      <c r="E1416" t="s">
        <v>6061</v>
      </c>
      <c r="F1416" t="s">
        <v>180</v>
      </c>
      <c r="G1416" s="47">
        <v>91593</v>
      </c>
      <c r="H1416" t="s">
        <v>6062</v>
      </c>
      <c r="I1416" t="s">
        <v>6063</v>
      </c>
      <c r="J1416" t="s">
        <v>6064</v>
      </c>
      <c r="L1416">
        <v>1</v>
      </c>
      <c r="M1416" t="b">
        <v>1</v>
      </c>
      <c r="N1416" t="str">
        <v>Gemeinde Burgbernheim, St</v>
      </c>
      <c r="P1416">
        <v>63856</v>
      </c>
      <c r="Q1416" t="s">
        <v>6283</v>
      </c>
    </row>
    <row r="1417" spans="1:17" x14ac:dyDescent="0.25">
      <c r="A1417" t="s">
        <v>6065</v>
      </c>
      <c r="B1417" t="s">
        <v>5372</v>
      </c>
      <c r="C1417" t="s">
        <v>5937</v>
      </c>
      <c r="D1417" t="s">
        <v>6065</v>
      </c>
      <c r="E1417" t="s">
        <v>6061</v>
      </c>
      <c r="F1417" t="s">
        <v>180</v>
      </c>
      <c r="G1417" s="47">
        <v>91593</v>
      </c>
      <c r="H1417" t="s">
        <v>6062</v>
      </c>
      <c r="I1417" t="s">
        <v>6066</v>
      </c>
      <c r="J1417" t="s">
        <v>6067</v>
      </c>
      <c r="L1417">
        <v>1</v>
      </c>
      <c r="M1417" t="b">
        <v>1</v>
      </c>
      <c r="N1417" t="str">
        <v>Gemeinde Gallmersgarten</v>
      </c>
      <c r="P1417">
        <v>63825</v>
      </c>
      <c r="Q1417" t="s">
        <v>9740</v>
      </c>
    </row>
    <row r="1418" spans="1:17" x14ac:dyDescent="0.25">
      <c r="A1418" t="s">
        <v>6068</v>
      </c>
      <c r="B1418" t="s">
        <v>5372</v>
      </c>
      <c r="C1418" t="s">
        <v>5937</v>
      </c>
      <c r="D1418" t="s">
        <v>6068</v>
      </c>
      <c r="E1418" t="s">
        <v>6061</v>
      </c>
      <c r="F1418" t="s">
        <v>180</v>
      </c>
      <c r="G1418" s="47">
        <v>91593</v>
      </c>
      <c r="H1418" t="s">
        <v>6062</v>
      </c>
      <c r="I1418" t="s">
        <v>6069</v>
      </c>
      <c r="J1418" t="s">
        <v>6070</v>
      </c>
      <c r="L1418">
        <v>1</v>
      </c>
      <c r="M1418" t="b">
        <v>1</v>
      </c>
      <c r="N1418" t="str">
        <v>Gemeinde Illesheim</v>
      </c>
      <c r="P1418">
        <v>63791</v>
      </c>
      <c r="Q1418" t="s">
        <v>6288</v>
      </c>
    </row>
    <row r="1419" spans="1:17" x14ac:dyDescent="0.25">
      <c r="A1419" t="s">
        <v>6071</v>
      </c>
      <c r="B1419" t="s">
        <v>5372</v>
      </c>
      <c r="C1419" t="s">
        <v>5937</v>
      </c>
      <c r="D1419" t="s">
        <v>6071</v>
      </c>
      <c r="E1419" t="s">
        <v>6061</v>
      </c>
      <c r="F1419" t="s">
        <v>180</v>
      </c>
      <c r="G1419" s="47">
        <v>91593</v>
      </c>
      <c r="H1419" t="s">
        <v>6062</v>
      </c>
      <c r="I1419" t="s">
        <v>6072</v>
      </c>
      <c r="J1419" t="s">
        <v>6073</v>
      </c>
      <c r="L1419">
        <v>1</v>
      </c>
      <c r="M1419" t="b">
        <v>1</v>
      </c>
      <c r="N1419" t="str">
        <v>Gemeinde Marktbergel, M</v>
      </c>
      <c r="P1419">
        <v>63826</v>
      </c>
      <c r="Q1419" t="s">
        <v>6293</v>
      </c>
    </row>
    <row r="1420" spans="1:17" x14ac:dyDescent="0.25">
      <c r="A1420" t="s">
        <v>6074</v>
      </c>
      <c r="B1420" t="s">
        <v>5372</v>
      </c>
      <c r="C1420" t="s">
        <v>5937</v>
      </c>
      <c r="D1420" t="s">
        <v>6074</v>
      </c>
      <c r="E1420" t="s">
        <v>6075</v>
      </c>
      <c r="F1420" t="s">
        <v>2853</v>
      </c>
      <c r="G1420" s="47">
        <v>90616</v>
      </c>
      <c r="H1420" t="s">
        <v>6076</v>
      </c>
      <c r="I1420" t="s">
        <v>6077</v>
      </c>
      <c r="J1420" t="s">
        <v>6078</v>
      </c>
      <c r="L1420">
        <v>1</v>
      </c>
      <c r="M1420" t="b">
        <v>1</v>
      </c>
      <c r="N1420" t="str">
        <v>Gemeinde Neuhof a.d.Zenn, M</v>
      </c>
      <c r="P1420">
        <v>63864</v>
      </c>
      <c r="Q1420" t="s">
        <v>6297</v>
      </c>
    </row>
    <row r="1421" spans="1:17" x14ac:dyDescent="0.25">
      <c r="A1421" t="s">
        <v>6079</v>
      </c>
      <c r="B1421" t="s">
        <v>5372</v>
      </c>
      <c r="C1421" t="s">
        <v>5937</v>
      </c>
      <c r="D1421" t="s">
        <v>6079</v>
      </c>
      <c r="E1421" t="s">
        <v>6075</v>
      </c>
      <c r="F1421" t="s">
        <v>2853</v>
      </c>
      <c r="G1421" s="47">
        <v>90616</v>
      </c>
      <c r="H1421" t="s">
        <v>6076</v>
      </c>
      <c r="I1421" t="s">
        <v>6080</v>
      </c>
      <c r="J1421" t="s">
        <v>6081</v>
      </c>
      <c r="L1421">
        <v>1</v>
      </c>
      <c r="M1421" t="b">
        <v>1</v>
      </c>
      <c r="N1421" t="str">
        <v>Gemeinde Trautskirchen</v>
      </c>
      <c r="P1421">
        <v>63773</v>
      </c>
      <c r="Q1421" t="s">
        <v>9741</v>
      </c>
    </row>
    <row r="1422" spans="1:17" x14ac:dyDescent="0.25">
      <c r="A1422" t="s">
        <v>6083</v>
      </c>
      <c r="B1422" t="s">
        <v>5372</v>
      </c>
      <c r="C1422" t="s">
        <v>6082</v>
      </c>
      <c r="D1422" t="s">
        <v>6083</v>
      </c>
      <c r="E1422" t="s">
        <v>6083</v>
      </c>
      <c r="F1422" t="s">
        <v>340</v>
      </c>
      <c r="G1422" s="47">
        <v>91183</v>
      </c>
      <c r="H1422" t="s">
        <v>6084</v>
      </c>
      <c r="I1422" t="s">
        <v>6085</v>
      </c>
      <c r="J1422" t="s">
        <v>6086</v>
      </c>
      <c r="L1422">
        <v>1</v>
      </c>
      <c r="M1422" t="b">
        <v>1</v>
      </c>
      <c r="N1422" t="str">
        <v>Stadt Abenberg</v>
      </c>
      <c r="P1422">
        <v>63762</v>
      </c>
      <c r="Q1422" t="s">
        <v>9742</v>
      </c>
    </row>
    <row r="1423" spans="1:17" x14ac:dyDescent="0.25">
      <c r="A1423" t="s">
        <v>6087</v>
      </c>
      <c r="B1423" t="s">
        <v>5372</v>
      </c>
      <c r="C1423" t="s">
        <v>6082</v>
      </c>
      <c r="D1423" t="s">
        <v>6087</v>
      </c>
      <c r="E1423" t="s">
        <v>6087</v>
      </c>
      <c r="F1423" t="s">
        <v>2771</v>
      </c>
      <c r="G1423" s="47">
        <v>90580</v>
      </c>
      <c r="H1423" t="s">
        <v>6088</v>
      </c>
      <c r="I1423" t="s">
        <v>6089</v>
      </c>
      <c r="J1423" t="s">
        <v>6090</v>
      </c>
      <c r="L1423">
        <v>1</v>
      </c>
      <c r="M1423" t="b">
        <v>1</v>
      </c>
      <c r="N1423" t="str">
        <v>Markt Allersberg</v>
      </c>
      <c r="P1423">
        <v>63808</v>
      </c>
      <c r="Q1423" t="s">
        <v>3254</v>
      </c>
    </row>
    <row r="1424" spans="1:17" x14ac:dyDescent="0.25">
      <c r="A1424" t="s">
        <v>6091</v>
      </c>
      <c r="B1424" t="s">
        <v>5372</v>
      </c>
      <c r="C1424" t="s">
        <v>6082</v>
      </c>
      <c r="D1424" t="s">
        <v>6091</v>
      </c>
      <c r="E1424" t="s">
        <v>6091</v>
      </c>
      <c r="F1424" t="s">
        <v>6093</v>
      </c>
      <c r="G1424" s="47">
        <v>91186</v>
      </c>
      <c r="H1424" t="s">
        <v>6092</v>
      </c>
      <c r="I1424" t="s">
        <v>6094</v>
      </c>
      <c r="J1424" t="s">
        <v>6095</v>
      </c>
      <c r="L1424">
        <v>1</v>
      </c>
      <c r="M1424" t="b">
        <v>1</v>
      </c>
      <c r="N1424" t="str">
        <v>Gemeinde Büchenbach</v>
      </c>
      <c r="P1424">
        <v>63869</v>
      </c>
      <c r="Q1424" t="s">
        <v>6368</v>
      </c>
    </row>
    <row r="1425" spans="1:17" x14ac:dyDescent="0.25">
      <c r="A1425" t="s">
        <v>6096</v>
      </c>
      <c r="B1425" t="s">
        <v>5372</v>
      </c>
      <c r="C1425" t="s">
        <v>6082</v>
      </c>
      <c r="D1425" t="s">
        <v>6096</v>
      </c>
      <c r="E1425" t="s">
        <v>6096</v>
      </c>
      <c r="F1425" t="s">
        <v>6098</v>
      </c>
      <c r="G1425" s="47">
        <v>91166</v>
      </c>
      <c r="H1425" t="s">
        <v>6097</v>
      </c>
      <c r="I1425" t="s">
        <v>6099</v>
      </c>
      <c r="J1425" t="s">
        <v>6100</v>
      </c>
      <c r="L1425">
        <v>1</v>
      </c>
      <c r="M1425" t="b">
        <v>1</v>
      </c>
      <c r="N1425" t="str">
        <v>Gemeinde Georgensgmünd</v>
      </c>
      <c r="P1425">
        <v>63872</v>
      </c>
      <c r="Q1425" t="s">
        <v>6376</v>
      </c>
    </row>
    <row r="1426" spans="1:17" x14ac:dyDescent="0.25">
      <c r="A1426" t="s">
        <v>6101</v>
      </c>
      <c r="B1426" t="s">
        <v>5372</v>
      </c>
      <c r="C1426" t="s">
        <v>6082</v>
      </c>
      <c r="D1426" t="s">
        <v>6101</v>
      </c>
      <c r="E1426" t="s">
        <v>6101</v>
      </c>
      <c r="F1426" t="s">
        <v>6102</v>
      </c>
      <c r="G1426" s="47">
        <v>91171</v>
      </c>
      <c r="H1426" t="s">
        <v>6103</v>
      </c>
      <c r="I1426" t="s">
        <v>6104</v>
      </c>
      <c r="J1426" t="s">
        <v>6105</v>
      </c>
      <c r="L1426">
        <v>1</v>
      </c>
      <c r="M1426" t="b">
        <v>1</v>
      </c>
      <c r="N1426" t="str">
        <v>Stadt Greding</v>
      </c>
      <c r="P1426">
        <v>63871</v>
      </c>
      <c r="Q1426" t="s">
        <v>9743</v>
      </c>
    </row>
    <row r="1427" spans="1:17" x14ac:dyDescent="0.25">
      <c r="A1427" t="s">
        <v>6106</v>
      </c>
      <c r="B1427" t="s">
        <v>5372</v>
      </c>
      <c r="C1427" t="s">
        <v>6082</v>
      </c>
      <c r="D1427" t="s">
        <v>6106</v>
      </c>
      <c r="E1427" t="s">
        <v>6106</v>
      </c>
      <c r="F1427" t="s">
        <v>2582</v>
      </c>
      <c r="G1427" s="47">
        <v>91180</v>
      </c>
      <c r="H1427" t="s">
        <v>6107</v>
      </c>
      <c r="I1427" t="s">
        <v>6108</v>
      </c>
      <c r="J1427" t="s">
        <v>6109</v>
      </c>
      <c r="L1427">
        <v>1</v>
      </c>
      <c r="M1427" t="b">
        <v>1</v>
      </c>
      <c r="N1427" t="str">
        <v>Stadt Heideck</v>
      </c>
      <c r="P1427">
        <v>63768</v>
      </c>
      <c r="Q1427" t="s">
        <v>9744</v>
      </c>
    </row>
    <row r="1428" spans="1:17" x14ac:dyDescent="0.25">
      <c r="A1428" t="s">
        <v>6110</v>
      </c>
      <c r="B1428" t="s">
        <v>5372</v>
      </c>
      <c r="C1428" t="s">
        <v>6082</v>
      </c>
      <c r="D1428" t="s">
        <v>6110</v>
      </c>
      <c r="E1428" t="s">
        <v>6110</v>
      </c>
      <c r="F1428" t="s">
        <v>61</v>
      </c>
      <c r="G1428" s="47">
        <v>91155</v>
      </c>
      <c r="H1428" t="s">
        <v>6111</v>
      </c>
      <c r="I1428" t="s">
        <v>6112</v>
      </c>
      <c r="J1428" t="s">
        <v>6113</v>
      </c>
      <c r="L1428">
        <v>1</v>
      </c>
      <c r="M1428" t="b">
        <v>1</v>
      </c>
      <c r="N1428" t="str">
        <v>Stadt Hilpoltstein</v>
      </c>
      <c r="P1428">
        <v>63867</v>
      </c>
      <c r="Q1428" t="s">
        <v>6317</v>
      </c>
    </row>
    <row r="1429" spans="1:17" x14ac:dyDescent="0.25">
      <c r="A1429" t="s">
        <v>6114</v>
      </c>
      <c r="B1429" t="s">
        <v>5372</v>
      </c>
      <c r="C1429" t="s">
        <v>6082</v>
      </c>
      <c r="D1429" t="s">
        <v>6114</v>
      </c>
      <c r="E1429" t="s">
        <v>6114</v>
      </c>
      <c r="F1429" t="s">
        <v>6116</v>
      </c>
      <c r="G1429" s="47">
        <v>91126</v>
      </c>
      <c r="H1429" t="s">
        <v>6115</v>
      </c>
      <c r="I1429" t="s">
        <v>6117</v>
      </c>
      <c r="J1429" t="s">
        <v>6118</v>
      </c>
      <c r="L1429">
        <v>1</v>
      </c>
      <c r="M1429" t="b">
        <v>1</v>
      </c>
      <c r="N1429" t="str">
        <v>Gemeinde Kammerstein</v>
      </c>
      <c r="P1429">
        <v>63796</v>
      </c>
      <c r="Q1429" t="s">
        <v>6322</v>
      </c>
    </row>
    <row r="1430" spans="1:17" x14ac:dyDescent="0.25">
      <c r="A1430" t="s">
        <v>6119</v>
      </c>
      <c r="B1430" t="s">
        <v>5372</v>
      </c>
      <c r="C1430" t="s">
        <v>6082</v>
      </c>
      <c r="D1430" t="s">
        <v>6119</v>
      </c>
      <c r="E1430" t="s">
        <v>6119</v>
      </c>
      <c r="F1430" t="s">
        <v>180</v>
      </c>
      <c r="G1430" s="47">
        <v>90596</v>
      </c>
      <c r="H1430" t="s">
        <v>6120</v>
      </c>
      <c r="I1430" t="s">
        <v>6121</v>
      </c>
      <c r="J1430" t="s">
        <v>6122</v>
      </c>
      <c r="L1430">
        <v>1</v>
      </c>
      <c r="M1430" t="b">
        <v>1</v>
      </c>
      <c r="N1430" t="str">
        <v>Markt Schwanstetten</v>
      </c>
      <c r="P1430">
        <v>63828</v>
      </c>
      <c r="Q1430" t="s">
        <v>9745</v>
      </c>
    </row>
    <row r="1431" spans="1:17" x14ac:dyDescent="0.25">
      <c r="A1431" t="s">
        <v>6123</v>
      </c>
      <c r="B1431" t="s">
        <v>5372</v>
      </c>
      <c r="C1431" t="s">
        <v>6082</v>
      </c>
      <c r="D1431" t="s">
        <v>6123</v>
      </c>
      <c r="E1431" t="s">
        <v>6123</v>
      </c>
      <c r="F1431" t="s">
        <v>180</v>
      </c>
      <c r="G1431" s="47">
        <v>91126</v>
      </c>
      <c r="H1431" t="s">
        <v>6124</v>
      </c>
      <c r="I1431" t="s">
        <v>6125</v>
      </c>
      <c r="J1431" t="s">
        <v>6126</v>
      </c>
      <c r="L1431">
        <v>1</v>
      </c>
      <c r="M1431" t="b">
        <v>1</v>
      </c>
      <c r="N1431" t="str">
        <v>Gemeinde Rednitzhembach</v>
      </c>
      <c r="P1431">
        <v>63801</v>
      </c>
      <c r="Q1431" t="s">
        <v>6326</v>
      </c>
    </row>
    <row r="1432" spans="1:17" x14ac:dyDescent="0.25">
      <c r="A1432" t="s">
        <v>5692</v>
      </c>
      <c r="B1432" t="s">
        <v>5372</v>
      </c>
      <c r="C1432" t="s">
        <v>6082</v>
      </c>
      <c r="D1432" t="s">
        <v>5692</v>
      </c>
      <c r="E1432" t="s">
        <v>5692</v>
      </c>
      <c r="F1432" t="s">
        <v>180</v>
      </c>
      <c r="G1432" s="47">
        <v>91187</v>
      </c>
      <c r="H1432" t="s">
        <v>5693</v>
      </c>
      <c r="I1432" t="s">
        <v>6127</v>
      </c>
      <c r="J1432" t="s">
        <v>6128</v>
      </c>
      <c r="L1432">
        <v>1</v>
      </c>
      <c r="M1432" t="b">
        <v>1</v>
      </c>
      <c r="N1432" t="str">
        <v>Gemeinde Röttenbach</v>
      </c>
      <c r="P1432">
        <v>63829</v>
      </c>
      <c r="Q1432" t="s">
        <v>9746</v>
      </c>
    </row>
    <row r="1433" spans="1:17" x14ac:dyDescent="0.25">
      <c r="A1433" t="s">
        <v>6129</v>
      </c>
      <c r="B1433" t="s">
        <v>5372</v>
      </c>
      <c r="C1433" t="s">
        <v>6082</v>
      </c>
      <c r="D1433" t="s">
        <v>6129</v>
      </c>
      <c r="E1433" t="s">
        <v>6129</v>
      </c>
      <c r="F1433" t="s">
        <v>6131</v>
      </c>
      <c r="G1433" s="47">
        <v>91189</v>
      </c>
      <c r="H1433" t="s">
        <v>6130</v>
      </c>
      <c r="I1433" t="s">
        <v>6132</v>
      </c>
      <c r="J1433" t="s">
        <v>6133</v>
      </c>
      <c r="L1433">
        <v>1</v>
      </c>
      <c r="M1433" t="b">
        <v>1</v>
      </c>
      <c r="N1433" t="str">
        <v>Gemeinde Rohr</v>
      </c>
      <c r="P1433">
        <v>63846</v>
      </c>
      <c r="Q1433" t="s">
        <v>6330</v>
      </c>
    </row>
    <row r="1434" spans="1:17" x14ac:dyDescent="0.25">
      <c r="A1434" t="s">
        <v>6134</v>
      </c>
      <c r="B1434" t="s">
        <v>5372</v>
      </c>
      <c r="C1434" t="s">
        <v>6082</v>
      </c>
      <c r="D1434" t="s">
        <v>6134</v>
      </c>
      <c r="E1434" t="s">
        <v>6134</v>
      </c>
      <c r="F1434" t="s">
        <v>6135</v>
      </c>
      <c r="G1434" s="47">
        <v>91142</v>
      </c>
      <c r="H1434" t="s">
        <v>6136</v>
      </c>
      <c r="I1434" t="s">
        <v>6137</v>
      </c>
      <c r="J1434" t="s">
        <v>6138</v>
      </c>
      <c r="L1434">
        <v>1</v>
      </c>
      <c r="M1434" t="b">
        <v>1</v>
      </c>
      <c r="N1434" t="str">
        <v>Stadt Roth</v>
      </c>
      <c r="P1434">
        <v>63814</v>
      </c>
      <c r="Q1434" t="s">
        <v>6334</v>
      </c>
    </row>
    <row r="1435" spans="1:17" x14ac:dyDescent="0.25">
      <c r="A1435" t="s">
        <v>6139</v>
      </c>
      <c r="B1435" t="s">
        <v>5372</v>
      </c>
      <c r="C1435" t="s">
        <v>6082</v>
      </c>
      <c r="D1435" t="s">
        <v>6139</v>
      </c>
      <c r="E1435" t="s">
        <v>6139</v>
      </c>
      <c r="F1435" t="s">
        <v>6140</v>
      </c>
      <c r="G1435" s="47">
        <v>91174</v>
      </c>
      <c r="H1435" t="s">
        <v>6141</v>
      </c>
      <c r="I1435" t="s">
        <v>6142</v>
      </c>
      <c r="J1435" t="s">
        <v>6143</v>
      </c>
      <c r="L1435">
        <v>1</v>
      </c>
      <c r="M1435" t="b">
        <v>1</v>
      </c>
      <c r="N1435" t="str">
        <v>Stadt Spalt</v>
      </c>
      <c r="P1435">
        <v>63875</v>
      </c>
      <c r="Q1435" t="s">
        <v>9747</v>
      </c>
    </row>
    <row r="1436" spans="1:17" x14ac:dyDescent="0.25">
      <c r="A1436" t="s">
        <v>6144</v>
      </c>
      <c r="B1436" t="s">
        <v>5372</v>
      </c>
      <c r="C1436" t="s">
        <v>6082</v>
      </c>
      <c r="D1436" t="s">
        <v>6144</v>
      </c>
      <c r="E1436" t="s">
        <v>6144</v>
      </c>
      <c r="F1436" t="s">
        <v>6145</v>
      </c>
      <c r="G1436" s="47">
        <v>91177</v>
      </c>
      <c r="H1436" t="s">
        <v>6146</v>
      </c>
      <c r="I1436" t="s">
        <v>6147</v>
      </c>
      <c r="J1436" t="s">
        <v>6148</v>
      </c>
      <c r="L1436">
        <v>1</v>
      </c>
      <c r="M1436" t="b">
        <v>1</v>
      </c>
      <c r="N1436" t="str">
        <v>Markt Thalmässing</v>
      </c>
      <c r="P1436">
        <v>63776</v>
      </c>
      <c r="Q1436" t="s">
        <v>9748</v>
      </c>
    </row>
    <row r="1437" spans="1:17" x14ac:dyDescent="0.25">
      <c r="A1437" t="s">
        <v>6149</v>
      </c>
      <c r="B1437" t="s">
        <v>5372</v>
      </c>
      <c r="C1437" t="s">
        <v>6082</v>
      </c>
      <c r="D1437" t="s">
        <v>6149</v>
      </c>
      <c r="E1437" t="s">
        <v>6149</v>
      </c>
      <c r="F1437" t="s">
        <v>61</v>
      </c>
      <c r="G1437" s="47">
        <v>90523</v>
      </c>
      <c r="H1437" t="s">
        <v>6150</v>
      </c>
      <c r="I1437" t="s">
        <v>6151</v>
      </c>
      <c r="J1437" t="s">
        <v>6152</v>
      </c>
      <c r="L1437">
        <v>1</v>
      </c>
      <c r="M1437" t="b">
        <v>1</v>
      </c>
      <c r="N1437" t="str">
        <v>Markt Wendelstein</v>
      </c>
      <c r="P1437">
        <v>63860</v>
      </c>
      <c r="Q1437" t="s">
        <v>6343</v>
      </c>
    </row>
    <row r="1438" spans="1:17" x14ac:dyDescent="0.25">
      <c r="A1438" t="s">
        <v>6154</v>
      </c>
      <c r="B1438" t="s">
        <v>5372</v>
      </c>
      <c r="C1438" t="s">
        <v>6153</v>
      </c>
      <c r="D1438" t="s">
        <v>6154</v>
      </c>
      <c r="E1438" t="s">
        <v>6154</v>
      </c>
      <c r="F1438" t="s">
        <v>6156</v>
      </c>
      <c r="G1438" s="47">
        <v>91735</v>
      </c>
      <c r="H1438" t="s">
        <v>6155</v>
      </c>
      <c r="I1438" t="s">
        <v>6157</v>
      </c>
      <c r="J1438" t="s">
        <v>6158</v>
      </c>
      <c r="L1438">
        <v>1</v>
      </c>
      <c r="M1438" t="b">
        <v>1</v>
      </c>
      <c r="N1438" t="str">
        <v>Gemeinde Muhr a.See</v>
      </c>
      <c r="P1438">
        <v>63877</v>
      </c>
      <c r="Q1438" t="s">
        <v>6348</v>
      </c>
    </row>
    <row r="1439" spans="1:17" x14ac:dyDescent="0.25">
      <c r="A1439" t="s">
        <v>6159</v>
      </c>
      <c r="B1439" t="s">
        <v>5372</v>
      </c>
      <c r="C1439" t="s">
        <v>6153</v>
      </c>
      <c r="D1439" t="s">
        <v>6159</v>
      </c>
      <c r="E1439" t="s">
        <v>6159</v>
      </c>
      <c r="F1439" t="s">
        <v>6160</v>
      </c>
      <c r="G1439" s="47">
        <v>91705</v>
      </c>
      <c r="H1439" t="s">
        <v>6161</v>
      </c>
      <c r="I1439" t="s">
        <v>6162</v>
      </c>
      <c r="J1439" t="s">
        <v>6163</v>
      </c>
      <c r="L1439">
        <v>1</v>
      </c>
      <c r="M1439" t="b">
        <v>1</v>
      </c>
      <c r="N1439" t="str">
        <v>Stadt Gunzenhausen</v>
      </c>
      <c r="P1439">
        <v>63825</v>
      </c>
      <c r="Q1439" t="s">
        <v>9749</v>
      </c>
    </row>
    <row r="1440" spans="1:17" x14ac:dyDescent="0.25">
      <c r="A1440" t="s">
        <v>6164</v>
      </c>
      <c r="B1440" t="s">
        <v>5372</v>
      </c>
      <c r="C1440" t="s">
        <v>6153</v>
      </c>
      <c r="D1440" t="s">
        <v>6164</v>
      </c>
      <c r="E1440" t="s">
        <v>6164</v>
      </c>
      <c r="F1440" t="s">
        <v>6166</v>
      </c>
      <c r="G1440" s="47">
        <v>91799</v>
      </c>
      <c r="H1440" t="s">
        <v>6165</v>
      </c>
      <c r="I1440" t="s">
        <v>6167</v>
      </c>
      <c r="J1440" t="s">
        <v>6168</v>
      </c>
      <c r="L1440">
        <v>1</v>
      </c>
      <c r="M1440" t="b">
        <v>1</v>
      </c>
      <c r="N1440" t="str">
        <v>Gemeinde Langenaltheim</v>
      </c>
      <c r="P1440">
        <v>63825</v>
      </c>
      <c r="Q1440" t="s">
        <v>9750</v>
      </c>
    </row>
    <row r="1441" spans="1:17" x14ac:dyDescent="0.25">
      <c r="A1441" t="s">
        <v>6169</v>
      </c>
      <c r="B1441" t="s">
        <v>5372</v>
      </c>
      <c r="C1441" t="s">
        <v>6153</v>
      </c>
      <c r="D1441" t="s">
        <v>6169</v>
      </c>
      <c r="E1441" t="s">
        <v>6169</v>
      </c>
      <c r="F1441" t="s">
        <v>127</v>
      </c>
      <c r="G1441" s="47">
        <v>91788</v>
      </c>
      <c r="H1441" t="s">
        <v>6170</v>
      </c>
      <c r="I1441" t="s">
        <v>6171</v>
      </c>
      <c r="J1441" t="s">
        <v>6172</v>
      </c>
      <c r="L1441">
        <v>1</v>
      </c>
      <c r="M1441" t="b">
        <v>1</v>
      </c>
      <c r="N1441" t="str">
        <v>Stadt Pappenheim</v>
      </c>
      <c r="P1441">
        <v>63811</v>
      </c>
      <c r="Q1441" t="s">
        <v>9751</v>
      </c>
    </row>
    <row r="1442" spans="1:17" x14ac:dyDescent="0.25">
      <c r="A1442" t="s">
        <v>6173</v>
      </c>
      <c r="B1442" t="s">
        <v>5372</v>
      </c>
      <c r="C1442" t="s">
        <v>6153</v>
      </c>
      <c r="D1442" t="s">
        <v>6173</v>
      </c>
      <c r="E1442" t="s">
        <v>6173</v>
      </c>
      <c r="F1442" t="s">
        <v>3806</v>
      </c>
      <c r="G1442" s="47">
        <v>91785</v>
      </c>
      <c r="H1442" t="s">
        <v>6174</v>
      </c>
      <c r="I1442" t="s">
        <v>6175</v>
      </c>
      <c r="J1442" t="s">
        <v>6176</v>
      </c>
      <c r="L1442">
        <v>1</v>
      </c>
      <c r="M1442" t="b">
        <v>1</v>
      </c>
      <c r="N1442" t="str">
        <v>Markt Pleinfeld</v>
      </c>
      <c r="P1442">
        <v>63857</v>
      </c>
      <c r="Q1442" t="s">
        <v>6358</v>
      </c>
    </row>
    <row r="1443" spans="1:17" x14ac:dyDescent="0.25">
      <c r="A1443" t="s">
        <v>6177</v>
      </c>
      <c r="B1443" t="s">
        <v>5372</v>
      </c>
      <c r="C1443" t="s">
        <v>6153</v>
      </c>
      <c r="D1443" t="s">
        <v>6177</v>
      </c>
      <c r="E1443" t="s">
        <v>6177</v>
      </c>
      <c r="F1443" t="s">
        <v>6179</v>
      </c>
      <c r="G1443" s="47">
        <v>91805</v>
      </c>
      <c r="H1443" t="s">
        <v>6178</v>
      </c>
      <c r="I1443" t="s">
        <v>6180</v>
      </c>
      <c r="J1443" t="s">
        <v>6181</v>
      </c>
      <c r="L1443">
        <v>1</v>
      </c>
      <c r="M1443" t="b">
        <v>1</v>
      </c>
      <c r="N1443" t="str">
        <v>Gemeinde Polsingen</v>
      </c>
      <c r="P1443">
        <v>63879</v>
      </c>
      <c r="Q1443" t="s">
        <v>6363</v>
      </c>
    </row>
    <row r="1444" spans="1:17" x14ac:dyDescent="0.25">
      <c r="A1444" t="s">
        <v>6182</v>
      </c>
      <c r="B1444" t="s">
        <v>5372</v>
      </c>
      <c r="C1444" t="s">
        <v>6153</v>
      </c>
      <c r="D1444" t="s">
        <v>6182</v>
      </c>
      <c r="E1444" t="s">
        <v>6182</v>
      </c>
      <c r="F1444" t="s">
        <v>260</v>
      </c>
      <c r="G1444" s="47">
        <v>91807</v>
      </c>
      <c r="H1444" t="s">
        <v>6183</v>
      </c>
      <c r="I1444" t="s">
        <v>6184</v>
      </c>
      <c r="J1444" t="s">
        <v>6185</v>
      </c>
      <c r="L1444">
        <v>1</v>
      </c>
      <c r="M1444" t="b">
        <v>1</v>
      </c>
      <c r="N1444" t="str">
        <v>Gemeinde Solnhofen</v>
      </c>
      <c r="P1444">
        <v>63825</v>
      </c>
      <c r="Q1444" t="s">
        <v>9752</v>
      </c>
    </row>
    <row r="1445" spans="1:17" x14ac:dyDescent="0.25">
      <c r="A1445" t="s">
        <v>6186</v>
      </c>
      <c r="B1445" t="s">
        <v>5372</v>
      </c>
      <c r="C1445" t="s">
        <v>6153</v>
      </c>
      <c r="D1445" t="s">
        <v>6186</v>
      </c>
      <c r="E1445" t="s">
        <v>6186</v>
      </c>
      <c r="F1445" t="s">
        <v>1078</v>
      </c>
      <c r="G1445" s="47">
        <v>91753</v>
      </c>
      <c r="H1445" t="s">
        <v>6187</v>
      </c>
      <c r="I1445" t="s">
        <v>6188</v>
      </c>
      <c r="J1445" t="s">
        <v>6189</v>
      </c>
      <c r="L1445">
        <v>1</v>
      </c>
      <c r="M1445" t="b">
        <v>1</v>
      </c>
      <c r="N1445" t="str">
        <v>Stadt Treuchtlingen</v>
      </c>
      <c r="P1445">
        <v>63872</v>
      </c>
      <c r="Q1445" t="s">
        <v>9753</v>
      </c>
    </row>
    <row r="1446" spans="1:17" x14ac:dyDescent="0.25">
      <c r="A1446" t="s">
        <v>6190</v>
      </c>
      <c r="B1446" t="s">
        <v>5372</v>
      </c>
      <c r="C1446" t="s">
        <v>6153</v>
      </c>
      <c r="D1446" t="s">
        <v>6190</v>
      </c>
      <c r="E1446" t="s">
        <v>6190</v>
      </c>
      <c r="F1446" t="s">
        <v>3518</v>
      </c>
      <c r="G1446" s="47">
        <v>91781</v>
      </c>
      <c r="H1446" t="s">
        <v>6191</v>
      </c>
      <c r="I1446" t="s">
        <v>6192</v>
      </c>
      <c r="J1446" t="s">
        <v>6193</v>
      </c>
      <c r="L1446">
        <v>1</v>
      </c>
      <c r="M1446" t="b">
        <v>1</v>
      </c>
      <c r="N1446" t="str">
        <v>Große Kreisstadt Weißenburg i.Bay.</v>
      </c>
      <c r="P1446">
        <v>63831</v>
      </c>
      <c r="Q1446" t="s">
        <v>9754</v>
      </c>
    </row>
    <row r="1447" spans="1:17" x14ac:dyDescent="0.25">
      <c r="A1447" t="s">
        <v>6194</v>
      </c>
      <c r="B1447" t="s">
        <v>5372</v>
      </c>
      <c r="C1447" t="s">
        <v>6153</v>
      </c>
      <c r="D1447" t="s">
        <v>6194</v>
      </c>
      <c r="E1447" t="s">
        <v>6195</v>
      </c>
      <c r="F1447" t="s">
        <v>6196</v>
      </c>
      <c r="G1447" s="47">
        <v>91710</v>
      </c>
      <c r="H1447" t="s">
        <v>6161</v>
      </c>
      <c r="I1447" t="s">
        <v>6197</v>
      </c>
      <c r="J1447" t="s">
        <v>6198</v>
      </c>
      <c r="L1447">
        <v>1</v>
      </c>
      <c r="M1447" t="b">
        <v>1</v>
      </c>
      <c r="N1447" t="str">
        <v>Gemeinde Absberg, M</v>
      </c>
      <c r="P1447">
        <v>97717</v>
      </c>
      <c r="Q1447" t="s">
        <v>9755</v>
      </c>
    </row>
    <row r="1448" spans="1:17" x14ac:dyDescent="0.25">
      <c r="A1448" t="s">
        <v>6199</v>
      </c>
      <c r="B1448" t="s">
        <v>5372</v>
      </c>
      <c r="C1448" t="s">
        <v>6153</v>
      </c>
      <c r="D1448" t="s">
        <v>6199</v>
      </c>
      <c r="E1448" t="s">
        <v>6199</v>
      </c>
      <c r="F1448" t="s">
        <v>6200</v>
      </c>
      <c r="G1448" s="47">
        <v>91710</v>
      </c>
      <c r="H1448" t="s">
        <v>6161</v>
      </c>
      <c r="I1448" t="s">
        <v>6197</v>
      </c>
      <c r="J1448" t="s">
        <v>6198</v>
      </c>
      <c r="L1448">
        <v>1</v>
      </c>
      <c r="M1448" t="b">
        <v>1</v>
      </c>
      <c r="N1448" t="str">
        <v>Markt Absberg</v>
      </c>
      <c r="P1448">
        <v>97708</v>
      </c>
      <c r="Q1448" t="s">
        <v>9756</v>
      </c>
    </row>
    <row r="1449" spans="1:17" x14ac:dyDescent="0.25">
      <c r="A1449" t="s">
        <v>6201</v>
      </c>
      <c r="B1449" t="s">
        <v>5372</v>
      </c>
      <c r="C1449" t="s">
        <v>6153</v>
      </c>
      <c r="D1449" t="s">
        <v>6201</v>
      </c>
      <c r="E1449" t="s">
        <v>6195</v>
      </c>
      <c r="F1449" t="s">
        <v>6196</v>
      </c>
      <c r="G1449" s="47">
        <v>91710</v>
      </c>
      <c r="H1449" t="s">
        <v>6161</v>
      </c>
      <c r="I1449" t="s">
        <v>6202</v>
      </c>
      <c r="J1449" t="s">
        <v>6203</v>
      </c>
      <c r="L1449">
        <v>1</v>
      </c>
      <c r="M1449" t="b">
        <v>1</v>
      </c>
      <c r="N1449" t="str">
        <v>Gemeinde Haundorf</v>
      </c>
      <c r="P1449">
        <v>97769</v>
      </c>
      <c r="Q1449" t="s">
        <v>9757</v>
      </c>
    </row>
    <row r="1450" spans="1:17" x14ac:dyDescent="0.25">
      <c r="A1450" t="s">
        <v>6201</v>
      </c>
      <c r="B1450" t="s">
        <v>5372</v>
      </c>
      <c r="C1450" t="s">
        <v>6153</v>
      </c>
      <c r="D1450" t="s">
        <v>6201</v>
      </c>
      <c r="E1450" t="s">
        <v>6201</v>
      </c>
      <c r="F1450" t="s">
        <v>6200</v>
      </c>
      <c r="G1450" s="47">
        <v>91710</v>
      </c>
      <c r="H1450" t="s">
        <v>6161</v>
      </c>
      <c r="I1450" t="s">
        <v>6202</v>
      </c>
      <c r="J1450" t="s">
        <v>6203</v>
      </c>
      <c r="L1450">
        <v>1</v>
      </c>
      <c r="M1450" t="b">
        <v>1</v>
      </c>
      <c r="N1450" t="str">
        <v>Gemeinde Haundorf</v>
      </c>
      <c r="P1450">
        <v>97688</v>
      </c>
      <c r="Q1450" t="s">
        <v>9758</v>
      </c>
    </row>
    <row r="1451" spans="1:17" x14ac:dyDescent="0.25">
      <c r="A1451" t="s">
        <v>6204</v>
      </c>
      <c r="B1451" t="s">
        <v>5372</v>
      </c>
      <c r="C1451" t="s">
        <v>6153</v>
      </c>
      <c r="D1451" t="s">
        <v>6204</v>
      </c>
      <c r="E1451" t="s">
        <v>6195</v>
      </c>
      <c r="F1451" t="s">
        <v>6196</v>
      </c>
      <c r="G1451" s="47">
        <v>91710</v>
      </c>
      <c r="H1451" t="s">
        <v>6161</v>
      </c>
      <c r="I1451" t="s">
        <v>6205</v>
      </c>
      <c r="J1451" t="s">
        <v>6206</v>
      </c>
      <c r="L1451">
        <v>1</v>
      </c>
      <c r="M1451" t="b">
        <v>1</v>
      </c>
      <c r="N1451" t="str">
        <v>Gemeinde Pfofeld</v>
      </c>
      <c r="P1451">
        <v>97705</v>
      </c>
      <c r="Q1451" t="s">
        <v>9759</v>
      </c>
    </row>
    <row r="1452" spans="1:17" x14ac:dyDescent="0.25">
      <c r="A1452" t="s">
        <v>6204</v>
      </c>
      <c r="B1452" t="s">
        <v>5372</v>
      </c>
      <c r="C1452" t="s">
        <v>6153</v>
      </c>
      <c r="D1452" t="s">
        <v>6204</v>
      </c>
      <c r="E1452" t="s">
        <v>6204</v>
      </c>
      <c r="F1452" t="s">
        <v>6200</v>
      </c>
      <c r="G1452" s="47">
        <v>91710</v>
      </c>
      <c r="H1452" t="s">
        <v>6161</v>
      </c>
      <c r="I1452" t="s">
        <v>6205</v>
      </c>
      <c r="J1452" t="s">
        <v>6206</v>
      </c>
      <c r="L1452">
        <v>1</v>
      </c>
      <c r="M1452" t="b">
        <v>1</v>
      </c>
      <c r="N1452" t="str">
        <v>Gemeinde Pfofeld</v>
      </c>
      <c r="P1452">
        <v>97725</v>
      </c>
      <c r="Q1452" t="s">
        <v>9760</v>
      </c>
    </row>
    <row r="1453" spans="1:17" x14ac:dyDescent="0.25">
      <c r="A1453" t="s">
        <v>6207</v>
      </c>
      <c r="B1453" t="s">
        <v>5372</v>
      </c>
      <c r="C1453" t="s">
        <v>6153</v>
      </c>
      <c r="D1453" t="s">
        <v>6207</v>
      </c>
      <c r="E1453" t="s">
        <v>6195</v>
      </c>
      <c r="F1453" t="s">
        <v>6196</v>
      </c>
      <c r="G1453" s="47">
        <v>91710</v>
      </c>
      <c r="H1453" t="s">
        <v>6161</v>
      </c>
      <c r="I1453" t="s">
        <v>6208</v>
      </c>
      <c r="J1453" t="s">
        <v>6209</v>
      </c>
      <c r="L1453">
        <v>1</v>
      </c>
      <c r="M1453" t="b">
        <v>1</v>
      </c>
      <c r="N1453" t="str">
        <v>Gemeinde Theilenhofen</v>
      </c>
      <c r="P1453">
        <v>97717</v>
      </c>
      <c r="Q1453" t="s">
        <v>9761</v>
      </c>
    </row>
    <row r="1454" spans="1:17" x14ac:dyDescent="0.25">
      <c r="A1454" t="s">
        <v>6207</v>
      </c>
      <c r="B1454" t="s">
        <v>5372</v>
      </c>
      <c r="C1454" t="s">
        <v>6153</v>
      </c>
      <c r="D1454" t="s">
        <v>6207</v>
      </c>
      <c r="E1454" t="s">
        <v>6207</v>
      </c>
      <c r="F1454" t="s">
        <v>6200</v>
      </c>
      <c r="G1454" s="47">
        <v>91710</v>
      </c>
      <c r="H1454" t="s">
        <v>6161</v>
      </c>
      <c r="I1454" t="s">
        <v>6208</v>
      </c>
      <c r="J1454" t="s">
        <v>6209</v>
      </c>
      <c r="L1454">
        <v>1</v>
      </c>
      <c r="M1454" t="b">
        <v>1</v>
      </c>
      <c r="N1454" t="str">
        <v>Gemeinde Theilenhofen</v>
      </c>
      <c r="P1454">
        <v>97727</v>
      </c>
      <c r="Q1454" t="s">
        <v>9762</v>
      </c>
    </row>
    <row r="1455" spans="1:17" x14ac:dyDescent="0.25">
      <c r="A1455" t="s">
        <v>6210</v>
      </c>
      <c r="B1455" t="s">
        <v>5372</v>
      </c>
      <c r="C1455" t="s">
        <v>6153</v>
      </c>
      <c r="D1455" t="s">
        <v>6210</v>
      </c>
      <c r="E1455" t="s">
        <v>6211</v>
      </c>
      <c r="F1455" t="s">
        <v>868</v>
      </c>
      <c r="G1455" s="47">
        <v>91802</v>
      </c>
      <c r="H1455" t="s">
        <v>6212</v>
      </c>
      <c r="I1455" t="s">
        <v>6213</v>
      </c>
      <c r="J1455" t="s">
        <v>6214</v>
      </c>
      <c r="L1455">
        <v>1</v>
      </c>
      <c r="M1455" t="b">
        <v>1</v>
      </c>
      <c r="N1455" t="str">
        <v>Gemeinde Alesheim</v>
      </c>
      <c r="P1455">
        <v>97779</v>
      </c>
      <c r="Q1455" t="s">
        <v>9763</v>
      </c>
    </row>
    <row r="1456" spans="1:17" x14ac:dyDescent="0.25">
      <c r="A1456" t="s">
        <v>6215</v>
      </c>
      <c r="B1456" t="s">
        <v>5372</v>
      </c>
      <c r="C1456" t="s">
        <v>6153</v>
      </c>
      <c r="D1456" t="s">
        <v>6215</v>
      </c>
      <c r="E1456" t="s">
        <v>6211</v>
      </c>
      <c r="F1456" t="s">
        <v>868</v>
      </c>
      <c r="G1456" s="47">
        <v>91802</v>
      </c>
      <c r="H1456" t="s">
        <v>6212</v>
      </c>
      <c r="I1456" t="s">
        <v>6216</v>
      </c>
      <c r="J1456" t="s">
        <v>6217</v>
      </c>
      <c r="L1456">
        <v>1</v>
      </c>
      <c r="M1456" t="b">
        <v>1</v>
      </c>
      <c r="N1456" t="str">
        <v>Gemeinde Dittenheim</v>
      </c>
      <c r="P1456">
        <v>97762</v>
      </c>
      <c r="Q1456" t="s">
        <v>9764</v>
      </c>
    </row>
    <row r="1457" spans="1:17" x14ac:dyDescent="0.25">
      <c r="A1457" t="s">
        <v>6218</v>
      </c>
      <c r="B1457" t="s">
        <v>5372</v>
      </c>
      <c r="C1457" t="s">
        <v>6153</v>
      </c>
      <c r="D1457" t="s">
        <v>6218</v>
      </c>
      <c r="E1457" t="s">
        <v>6211</v>
      </c>
      <c r="F1457" t="s">
        <v>868</v>
      </c>
      <c r="G1457" s="47">
        <v>91802</v>
      </c>
      <c r="H1457" t="s">
        <v>6212</v>
      </c>
      <c r="I1457" t="s">
        <v>6219</v>
      </c>
      <c r="J1457" t="s">
        <v>6220</v>
      </c>
      <c r="L1457">
        <v>1</v>
      </c>
      <c r="M1457" t="b">
        <v>1</v>
      </c>
      <c r="N1457" t="str">
        <v>Gemeinde Markt Berolzheim, M</v>
      </c>
      <c r="P1457">
        <v>97711</v>
      </c>
      <c r="Q1457" t="s">
        <v>9765</v>
      </c>
    </row>
    <row r="1458" spans="1:17" x14ac:dyDescent="0.25">
      <c r="A1458" t="s">
        <v>6221</v>
      </c>
      <c r="B1458" t="s">
        <v>5372</v>
      </c>
      <c r="C1458" t="s">
        <v>6153</v>
      </c>
      <c r="D1458" t="s">
        <v>6221</v>
      </c>
      <c r="E1458" t="s">
        <v>6211</v>
      </c>
      <c r="F1458" t="s">
        <v>868</v>
      </c>
      <c r="G1458" s="47">
        <v>91802</v>
      </c>
      <c r="H1458" t="s">
        <v>6212</v>
      </c>
      <c r="I1458" t="s">
        <v>6222</v>
      </c>
      <c r="J1458" t="s">
        <v>6223</v>
      </c>
      <c r="L1458">
        <v>1</v>
      </c>
      <c r="M1458" t="b">
        <v>1</v>
      </c>
      <c r="N1458" t="str">
        <v>Gemeinde Meinheim</v>
      </c>
      <c r="P1458">
        <v>97786</v>
      </c>
      <c r="Q1458" t="s">
        <v>6434</v>
      </c>
    </row>
    <row r="1459" spans="1:17" x14ac:dyDescent="0.25">
      <c r="A1459" t="s">
        <v>6224</v>
      </c>
      <c r="B1459" t="s">
        <v>5372</v>
      </c>
      <c r="C1459" t="s">
        <v>6153</v>
      </c>
      <c r="D1459" t="s">
        <v>6224</v>
      </c>
      <c r="E1459" t="s">
        <v>6225</v>
      </c>
      <c r="F1459" t="s">
        <v>3382</v>
      </c>
      <c r="G1459" s="47">
        <v>91791</v>
      </c>
      <c r="H1459" t="s">
        <v>6226</v>
      </c>
      <c r="I1459" t="s">
        <v>6227</v>
      </c>
      <c r="J1459" t="s">
        <v>6228</v>
      </c>
      <c r="L1459">
        <v>1</v>
      </c>
      <c r="M1459" t="b">
        <v>1</v>
      </c>
      <c r="N1459" t="str">
        <v>Gemeinde Ellingen, St</v>
      </c>
      <c r="P1459">
        <v>97702</v>
      </c>
      <c r="Q1459" t="s">
        <v>9766</v>
      </c>
    </row>
    <row r="1460" spans="1:17" x14ac:dyDescent="0.25">
      <c r="A1460" t="s">
        <v>6229</v>
      </c>
      <c r="B1460" t="s">
        <v>5372</v>
      </c>
      <c r="C1460" t="s">
        <v>6153</v>
      </c>
      <c r="D1460" t="s">
        <v>6229</v>
      </c>
      <c r="E1460" t="s">
        <v>6225</v>
      </c>
      <c r="F1460" t="s">
        <v>3382</v>
      </c>
      <c r="G1460" s="47">
        <v>91791</v>
      </c>
      <c r="H1460" t="s">
        <v>6226</v>
      </c>
      <c r="I1460" t="s">
        <v>6230</v>
      </c>
      <c r="J1460" t="s">
        <v>6231</v>
      </c>
      <c r="L1460">
        <v>1</v>
      </c>
      <c r="M1460" t="b">
        <v>1</v>
      </c>
      <c r="N1460" t="str">
        <v>Gemeinde Ettenstatt</v>
      </c>
      <c r="P1460">
        <v>97720</v>
      </c>
      <c r="Q1460" t="s">
        <v>6443</v>
      </c>
    </row>
    <row r="1461" spans="1:17" x14ac:dyDescent="0.25">
      <c r="A1461" t="s">
        <v>6232</v>
      </c>
      <c r="B1461" t="s">
        <v>5372</v>
      </c>
      <c r="C1461" t="s">
        <v>6153</v>
      </c>
      <c r="D1461" t="s">
        <v>6232</v>
      </c>
      <c r="E1461" t="s">
        <v>6225</v>
      </c>
      <c r="F1461" t="s">
        <v>3382</v>
      </c>
      <c r="G1461" s="47">
        <v>91791</v>
      </c>
      <c r="H1461" t="s">
        <v>6226</v>
      </c>
      <c r="I1461" t="s">
        <v>6233</v>
      </c>
      <c r="J1461" t="s">
        <v>6234</v>
      </c>
      <c r="L1461">
        <v>1</v>
      </c>
      <c r="M1461" t="b">
        <v>1</v>
      </c>
      <c r="N1461" t="str">
        <v>Gemeinde Höttingen</v>
      </c>
      <c r="P1461">
        <v>97789</v>
      </c>
      <c r="Q1461" t="s">
        <v>9767</v>
      </c>
    </row>
    <row r="1462" spans="1:17" x14ac:dyDescent="0.25">
      <c r="A1462" t="s">
        <v>2126</v>
      </c>
      <c r="B1462" t="s">
        <v>5372</v>
      </c>
      <c r="C1462" t="s">
        <v>6153</v>
      </c>
      <c r="D1462" t="s">
        <v>2126</v>
      </c>
      <c r="E1462" t="s">
        <v>6235</v>
      </c>
      <c r="F1462" t="s">
        <v>6236</v>
      </c>
      <c r="G1462" s="47">
        <v>91790</v>
      </c>
      <c r="H1462" t="s">
        <v>6237</v>
      </c>
      <c r="I1462" t="s">
        <v>6238</v>
      </c>
      <c r="J1462" t="s">
        <v>6239</v>
      </c>
      <c r="L1462">
        <v>1</v>
      </c>
      <c r="M1462" t="b">
        <v>1</v>
      </c>
      <c r="N1462" t="str">
        <v>Gemeinde Bergen</v>
      </c>
      <c r="P1462">
        <v>97723</v>
      </c>
      <c r="Q1462" t="s">
        <v>9768</v>
      </c>
    </row>
    <row r="1463" spans="1:17" x14ac:dyDescent="0.25">
      <c r="A1463" t="s">
        <v>6240</v>
      </c>
      <c r="B1463" t="s">
        <v>5372</v>
      </c>
      <c r="C1463" t="s">
        <v>6153</v>
      </c>
      <c r="D1463" t="s">
        <v>6240</v>
      </c>
      <c r="E1463" t="s">
        <v>6235</v>
      </c>
      <c r="F1463" t="s">
        <v>6236</v>
      </c>
      <c r="G1463" s="47">
        <v>91790</v>
      </c>
      <c r="H1463" t="s">
        <v>6237</v>
      </c>
      <c r="I1463" t="s">
        <v>6241</v>
      </c>
      <c r="J1463" t="s">
        <v>6242</v>
      </c>
      <c r="L1463">
        <v>1</v>
      </c>
      <c r="M1463" t="b">
        <v>1</v>
      </c>
      <c r="N1463" t="str">
        <v>Gemeinde Burgsalach</v>
      </c>
      <c r="P1463">
        <v>97714</v>
      </c>
      <c r="Q1463" t="s">
        <v>6453</v>
      </c>
    </row>
    <row r="1464" spans="1:17" x14ac:dyDescent="0.25">
      <c r="A1464" t="s">
        <v>6243</v>
      </c>
      <c r="B1464" t="s">
        <v>5372</v>
      </c>
      <c r="C1464" t="s">
        <v>6153</v>
      </c>
      <c r="D1464" t="s">
        <v>6243</v>
      </c>
      <c r="E1464" t="s">
        <v>6235</v>
      </c>
      <c r="F1464" t="s">
        <v>6236</v>
      </c>
      <c r="G1464" s="47">
        <v>91790</v>
      </c>
      <c r="H1464" t="s">
        <v>6237</v>
      </c>
      <c r="I1464" t="s">
        <v>6244</v>
      </c>
      <c r="J1464" t="s">
        <v>6245</v>
      </c>
      <c r="L1464">
        <v>1</v>
      </c>
      <c r="M1464" t="b">
        <v>1</v>
      </c>
      <c r="N1464" t="str">
        <v>Gemeinde Nennslingen, M</v>
      </c>
      <c r="P1464">
        <v>97729</v>
      </c>
      <c r="Q1464" t="s">
        <v>9769</v>
      </c>
    </row>
    <row r="1465" spans="1:17" x14ac:dyDescent="0.25">
      <c r="A1465" t="s">
        <v>6246</v>
      </c>
      <c r="B1465" t="s">
        <v>5372</v>
      </c>
      <c r="C1465" t="s">
        <v>6153</v>
      </c>
      <c r="D1465" t="s">
        <v>6246</v>
      </c>
      <c r="E1465" t="s">
        <v>6235</v>
      </c>
      <c r="F1465" t="s">
        <v>6236</v>
      </c>
      <c r="G1465" s="47">
        <v>91790</v>
      </c>
      <c r="H1465" t="s">
        <v>6237</v>
      </c>
      <c r="I1465" t="s">
        <v>6247</v>
      </c>
      <c r="J1465" t="s">
        <v>6248</v>
      </c>
      <c r="L1465">
        <v>1</v>
      </c>
      <c r="M1465" t="b">
        <v>1</v>
      </c>
      <c r="N1465" t="str">
        <v>Gemeinde Raitenbuch</v>
      </c>
      <c r="P1465">
        <v>97517</v>
      </c>
      <c r="Q1465" t="s">
        <v>9770</v>
      </c>
    </row>
    <row r="1466" spans="1:17" x14ac:dyDescent="0.25">
      <c r="A1466" t="s">
        <v>6249</v>
      </c>
      <c r="B1466" t="s">
        <v>5372</v>
      </c>
      <c r="C1466" t="s">
        <v>6153</v>
      </c>
      <c r="D1466" t="s">
        <v>6249</v>
      </c>
      <c r="E1466" t="s">
        <v>6250</v>
      </c>
      <c r="F1466" t="s">
        <v>6251</v>
      </c>
      <c r="G1466" s="47">
        <v>91719</v>
      </c>
      <c r="H1466" t="s">
        <v>6252</v>
      </c>
      <c r="I1466" t="s">
        <v>6253</v>
      </c>
      <c r="J1466" t="s">
        <v>6254</v>
      </c>
      <c r="L1466">
        <v>1</v>
      </c>
      <c r="M1466" t="b">
        <v>1</v>
      </c>
      <c r="N1466" t="str">
        <v>Gemeinde Gnotzheim, M</v>
      </c>
      <c r="P1466">
        <v>97792</v>
      </c>
      <c r="Q1466" t="s">
        <v>9771</v>
      </c>
    </row>
    <row r="1467" spans="1:17" x14ac:dyDescent="0.25">
      <c r="A1467" t="s">
        <v>6255</v>
      </c>
      <c r="B1467" t="s">
        <v>5372</v>
      </c>
      <c r="C1467" t="s">
        <v>6153</v>
      </c>
      <c r="D1467" t="s">
        <v>6255</v>
      </c>
      <c r="E1467" t="s">
        <v>6250</v>
      </c>
      <c r="F1467" t="s">
        <v>6251</v>
      </c>
      <c r="G1467" s="47">
        <v>91719</v>
      </c>
      <c r="H1467" t="s">
        <v>6252</v>
      </c>
      <c r="I1467" t="s">
        <v>6256</v>
      </c>
      <c r="J1467" t="s">
        <v>6257</v>
      </c>
      <c r="L1467">
        <v>1</v>
      </c>
      <c r="M1467" t="b">
        <v>1</v>
      </c>
      <c r="N1467" t="str">
        <v>Gemeinde Heidenheim, M</v>
      </c>
      <c r="P1467">
        <v>97795</v>
      </c>
      <c r="Q1467" t="s">
        <v>9772</v>
      </c>
    </row>
    <row r="1468" spans="1:17" x14ac:dyDescent="0.25">
      <c r="A1468" t="s">
        <v>6258</v>
      </c>
      <c r="B1468" t="s">
        <v>5372</v>
      </c>
      <c r="C1468" t="s">
        <v>6153</v>
      </c>
      <c r="D1468" t="s">
        <v>6258</v>
      </c>
      <c r="E1468" t="s">
        <v>6250</v>
      </c>
      <c r="F1468" t="s">
        <v>6251</v>
      </c>
      <c r="G1468" s="47">
        <v>91719</v>
      </c>
      <c r="H1468" t="s">
        <v>6252</v>
      </c>
      <c r="I1468" t="s">
        <v>6259</v>
      </c>
      <c r="J1468" t="s">
        <v>6260</v>
      </c>
      <c r="L1468">
        <v>1</v>
      </c>
      <c r="M1468" t="b">
        <v>1</v>
      </c>
      <c r="N1468" t="str">
        <v>Gemeinde Westheim</v>
      </c>
      <c r="P1468">
        <v>97717</v>
      </c>
      <c r="Q1468" t="s">
        <v>9773</v>
      </c>
    </row>
    <row r="1469" spans="1:17" x14ac:dyDescent="0.25">
      <c r="A1469" t="s">
        <v>6262</v>
      </c>
      <c r="B1469" t="s">
        <v>6261</v>
      </c>
      <c r="C1469" t="s">
        <v>6262</v>
      </c>
      <c r="D1469" t="s">
        <v>6262</v>
      </c>
      <c r="E1469" t="s">
        <v>6262</v>
      </c>
      <c r="F1469" t="s">
        <v>6264</v>
      </c>
      <c r="G1469" s="47">
        <v>63701</v>
      </c>
      <c r="H1469" t="s">
        <v>6263</v>
      </c>
      <c r="I1469" t="s">
        <v>6265</v>
      </c>
      <c r="J1469" t="s">
        <v>6266</v>
      </c>
      <c r="L1469">
        <v>1</v>
      </c>
      <c r="M1469" t="b">
        <v>1</v>
      </c>
      <c r="N1469" t="str">
        <v>Stadt Aschaffenburg</v>
      </c>
      <c r="P1469">
        <v>97711</v>
      </c>
      <c r="Q1469" t="s">
        <v>9774</v>
      </c>
    </row>
    <row r="1470" spans="1:17" x14ac:dyDescent="0.25">
      <c r="A1470" t="s">
        <v>6267</v>
      </c>
      <c r="B1470" t="s">
        <v>6261</v>
      </c>
      <c r="C1470" t="s">
        <v>6267</v>
      </c>
      <c r="D1470" t="s">
        <v>6267</v>
      </c>
      <c r="E1470" t="s">
        <v>6267</v>
      </c>
      <c r="G1470" s="47">
        <v>97420</v>
      </c>
      <c r="H1470" t="s">
        <v>6268</v>
      </c>
      <c r="I1470" t="s">
        <v>6269</v>
      </c>
      <c r="J1470" t="s">
        <v>6270</v>
      </c>
      <c r="L1470">
        <v>1</v>
      </c>
      <c r="M1470" t="b">
        <v>1</v>
      </c>
      <c r="N1470" t="str">
        <v>Stadt Schweinfurt</v>
      </c>
      <c r="P1470">
        <v>97797</v>
      </c>
      <c r="Q1470" t="s">
        <v>6457</v>
      </c>
    </row>
    <row r="1471" spans="1:17" x14ac:dyDescent="0.25">
      <c r="A1471" t="s">
        <v>6271</v>
      </c>
      <c r="B1471" t="s">
        <v>6261</v>
      </c>
      <c r="C1471" t="s">
        <v>6271</v>
      </c>
      <c r="D1471" t="s">
        <v>6271</v>
      </c>
      <c r="E1471" t="s">
        <v>6271</v>
      </c>
      <c r="F1471" t="s">
        <v>6273</v>
      </c>
      <c r="G1471" s="47">
        <v>97070</v>
      </c>
      <c r="H1471" t="s">
        <v>6272</v>
      </c>
      <c r="I1471" t="s">
        <v>6274</v>
      </c>
      <c r="J1471" t="s">
        <v>6275</v>
      </c>
      <c r="L1471">
        <v>1</v>
      </c>
      <c r="M1471" t="b">
        <v>1</v>
      </c>
      <c r="N1471" t="str">
        <v>Stadt Würzburg</v>
      </c>
      <c r="P1471">
        <v>97772</v>
      </c>
      <c r="Q1471" t="s">
        <v>9775</v>
      </c>
    </row>
    <row r="1472" spans="1:17" x14ac:dyDescent="0.25">
      <c r="A1472" t="s">
        <v>6277</v>
      </c>
      <c r="B1472" t="s">
        <v>6261</v>
      </c>
      <c r="C1472" t="s">
        <v>6276</v>
      </c>
      <c r="D1472" t="s">
        <v>6277</v>
      </c>
      <c r="E1472" t="s">
        <v>6277</v>
      </c>
      <c r="F1472" t="s">
        <v>6278</v>
      </c>
      <c r="G1472" s="47">
        <v>63755</v>
      </c>
      <c r="H1472" t="s">
        <v>6279</v>
      </c>
      <c r="I1472" t="s">
        <v>6280</v>
      </c>
      <c r="J1472" t="s">
        <v>6281</v>
      </c>
      <c r="L1472">
        <v>1</v>
      </c>
      <c r="M1472" t="b">
        <v>1</v>
      </c>
      <c r="N1472" t="str">
        <v>Stadt Alzenau</v>
      </c>
      <c r="P1472">
        <v>97799</v>
      </c>
      <c r="Q1472" t="s">
        <v>9776</v>
      </c>
    </row>
    <row r="1473" spans="1:17" x14ac:dyDescent="0.25">
      <c r="A1473" t="s">
        <v>6282</v>
      </c>
      <c r="B1473" t="s">
        <v>6261</v>
      </c>
      <c r="C1473" t="s">
        <v>6276</v>
      </c>
      <c r="D1473" t="s">
        <v>6282</v>
      </c>
      <c r="E1473" t="s">
        <v>6282</v>
      </c>
      <c r="F1473" t="s">
        <v>6284</v>
      </c>
      <c r="G1473" s="47">
        <v>63856</v>
      </c>
      <c r="H1473" t="s">
        <v>6283</v>
      </c>
      <c r="I1473" t="s">
        <v>6285</v>
      </c>
      <c r="J1473" t="s">
        <v>6286</v>
      </c>
      <c r="L1473">
        <v>1</v>
      </c>
      <c r="M1473" t="b">
        <v>1</v>
      </c>
      <c r="N1473" t="str">
        <v>Gemeinde Bessenbach</v>
      </c>
      <c r="P1473">
        <v>97633</v>
      </c>
      <c r="Q1473" t="s">
        <v>9777</v>
      </c>
    </row>
    <row r="1474" spans="1:17" x14ac:dyDescent="0.25">
      <c r="A1474" t="s">
        <v>6287</v>
      </c>
      <c r="B1474" t="s">
        <v>6261</v>
      </c>
      <c r="C1474" t="s">
        <v>6276</v>
      </c>
      <c r="D1474" t="s">
        <v>6287</v>
      </c>
      <c r="E1474" t="s">
        <v>6287</v>
      </c>
      <c r="F1474" t="s">
        <v>6289</v>
      </c>
      <c r="G1474" s="47">
        <v>63791</v>
      </c>
      <c r="H1474" t="s">
        <v>6288</v>
      </c>
      <c r="I1474" t="s">
        <v>6290</v>
      </c>
      <c r="J1474" t="s">
        <v>6291</v>
      </c>
      <c r="L1474">
        <v>1</v>
      </c>
      <c r="M1474" t="b">
        <v>1</v>
      </c>
      <c r="N1474" t="str">
        <v>Gemeinde Karlstein a.Main</v>
      </c>
      <c r="P1474">
        <v>97616</v>
      </c>
      <c r="Q1474" t="s">
        <v>9778</v>
      </c>
    </row>
    <row r="1475" spans="1:17" x14ac:dyDescent="0.25">
      <c r="A1475" t="s">
        <v>6292</v>
      </c>
      <c r="B1475" t="s">
        <v>6261</v>
      </c>
      <c r="C1475" t="s">
        <v>6276</v>
      </c>
      <c r="D1475" t="s">
        <v>6292</v>
      </c>
      <c r="E1475" t="s">
        <v>6292</v>
      </c>
      <c r="F1475" t="s">
        <v>3682</v>
      </c>
      <c r="G1475" s="47">
        <v>63826</v>
      </c>
      <c r="H1475" t="s">
        <v>6293</v>
      </c>
      <c r="I1475" t="s">
        <v>6294</v>
      </c>
      <c r="J1475" t="s">
        <v>6295</v>
      </c>
      <c r="L1475">
        <v>1</v>
      </c>
      <c r="M1475" t="b">
        <v>1</v>
      </c>
      <c r="N1475" t="str">
        <v>Gemeinde Geiselbach</v>
      </c>
      <c r="P1475">
        <v>97654</v>
      </c>
      <c r="Q1475" t="s">
        <v>6542</v>
      </c>
    </row>
    <row r="1476" spans="1:17" x14ac:dyDescent="0.25">
      <c r="A1476" t="s">
        <v>6296</v>
      </c>
      <c r="B1476" t="s">
        <v>6261</v>
      </c>
      <c r="C1476" t="s">
        <v>6276</v>
      </c>
      <c r="D1476" t="s">
        <v>6296</v>
      </c>
      <c r="E1476" t="s">
        <v>6296</v>
      </c>
      <c r="F1476" t="s">
        <v>6298</v>
      </c>
      <c r="G1476" s="47">
        <v>63864</v>
      </c>
      <c r="H1476" t="s">
        <v>6297</v>
      </c>
      <c r="I1476" t="s">
        <v>6299</v>
      </c>
      <c r="J1476" t="s">
        <v>6300</v>
      </c>
      <c r="L1476">
        <v>1</v>
      </c>
      <c r="M1476" t="b">
        <v>1</v>
      </c>
      <c r="N1476" t="str">
        <v>Gemeinde Glattbach</v>
      </c>
      <c r="P1476">
        <v>97653</v>
      </c>
      <c r="Q1476" t="s">
        <v>9779</v>
      </c>
    </row>
    <row r="1477" spans="1:17" x14ac:dyDescent="0.25">
      <c r="A1477" t="s">
        <v>6301</v>
      </c>
      <c r="B1477" t="s">
        <v>6261</v>
      </c>
      <c r="C1477" t="s">
        <v>6276</v>
      </c>
      <c r="D1477" t="s">
        <v>6301</v>
      </c>
      <c r="E1477" t="s">
        <v>6301</v>
      </c>
      <c r="F1477" t="s">
        <v>904</v>
      </c>
      <c r="G1477" s="47">
        <v>63770</v>
      </c>
      <c r="H1477" t="s">
        <v>6302</v>
      </c>
      <c r="I1477" t="s">
        <v>6303</v>
      </c>
      <c r="J1477" t="s">
        <v>6304</v>
      </c>
      <c r="L1477">
        <v>1</v>
      </c>
      <c r="M1477" t="b">
        <v>1</v>
      </c>
      <c r="N1477" t="str">
        <v>Markt Goldbach</v>
      </c>
      <c r="P1477">
        <v>97650</v>
      </c>
      <c r="Q1477" t="s">
        <v>9780</v>
      </c>
    </row>
    <row r="1478" spans="1:17" x14ac:dyDescent="0.25">
      <c r="A1478" t="s">
        <v>6305</v>
      </c>
      <c r="B1478" t="s">
        <v>6261</v>
      </c>
      <c r="C1478" t="s">
        <v>6276</v>
      </c>
      <c r="D1478" t="s">
        <v>6305</v>
      </c>
      <c r="E1478" t="s">
        <v>6305</v>
      </c>
      <c r="F1478" t="s">
        <v>6306</v>
      </c>
      <c r="G1478" s="47">
        <v>63757</v>
      </c>
      <c r="H1478" t="s">
        <v>6307</v>
      </c>
      <c r="I1478" t="s">
        <v>6308</v>
      </c>
      <c r="J1478" t="s">
        <v>6309</v>
      </c>
      <c r="L1478">
        <v>1</v>
      </c>
      <c r="M1478" t="b">
        <v>1</v>
      </c>
      <c r="N1478" t="str">
        <v>Markt Großostheim</v>
      </c>
      <c r="P1478">
        <v>97633</v>
      </c>
      <c r="Q1478" t="s">
        <v>9781</v>
      </c>
    </row>
    <row r="1479" spans="1:17" x14ac:dyDescent="0.25">
      <c r="A1479" t="s">
        <v>3253</v>
      </c>
      <c r="B1479" t="s">
        <v>6261</v>
      </c>
      <c r="C1479" t="s">
        <v>6276</v>
      </c>
      <c r="D1479" t="s">
        <v>3253</v>
      </c>
      <c r="E1479" t="s">
        <v>3253</v>
      </c>
      <c r="F1479" t="s">
        <v>4200</v>
      </c>
      <c r="G1479" s="47">
        <v>63802</v>
      </c>
      <c r="H1479" t="s">
        <v>3254</v>
      </c>
      <c r="I1479" t="s">
        <v>6310</v>
      </c>
      <c r="J1479" t="s">
        <v>6311</v>
      </c>
      <c r="L1479">
        <v>1</v>
      </c>
      <c r="M1479" t="b">
        <v>1</v>
      </c>
      <c r="N1479" t="str">
        <v>Gemeinde Haibach</v>
      </c>
      <c r="P1479">
        <v>97633</v>
      </c>
      <c r="Q1479" t="s">
        <v>9782</v>
      </c>
    </row>
    <row r="1480" spans="1:17" x14ac:dyDescent="0.25">
      <c r="A1480" t="s">
        <v>6312</v>
      </c>
      <c r="B1480" t="s">
        <v>6261</v>
      </c>
      <c r="C1480" t="s">
        <v>6276</v>
      </c>
      <c r="D1480" t="s">
        <v>6312</v>
      </c>
      <c r="E1480" t="s">
        <v>6312</v>
      </c>
      <c r="F1480" t="s">
        <v>1861</v>
      </c>
      <c r="G1480" s="47">
        <v>63763</v>
      </c>
      <c r="H1480" t="s">
        <v>6313</v>
      </c>
      <c r="I1480" t="s">
        <v>6314</v>
      </c>
      <c r="J1480" t="s">
        <v>6315</v>
      </c>
      <c r="L1480">
        <v>1</v>
      </c>
      <c r="M1480" t="b">
        <v>1</v>
      </c>
      <c r="N1480" t="str">
        <v>Markt Hösbach</v>
      </c>
      <c r="P1480">
        <v>97647</v>
      </c>
      <c r="Q1480" t="s">
        <v>2614</v>
      </c>
    </row>
    <row r="1481" spans="1:17" x14ac:dyDescent="0.25">
      <c r="A1481" t="s">
        <v>6316</v>
      </c>
      <c r="B1481" t="s">
        <v>6261</v>
      </c>
      <c r="C1481" t="s">
        <v>6276</v>
      </c>
      <c r="D1481" t="s">
        <v>6316</v>
      </c>
      <c r="E1481" t="s">
        <v>6316</v>
      </c>
      <c r="F1481" t="s">
        <v>6318</v>
      </c>
      <c r="G1481" s="47">
        <v>63867</v>
      </c>
      <c r="H1481" t="s">
        <v>6317</v>
      </c>
      <c r="I1481" t="s">
        <v>6319</v>
      </c>
      <c r="J1481" t="s">
        <v>6320</v>
      </c>
      <c r="L1481">
        <v>1</v>
      </c>
      <c r="M1481" t="b">
        <v>1</v>
      </c>
      <c r="N1481" t="str">
        <v>Gemeinde Johannesberg</v>
      </c>
      <c r="P1481">
        <v>97640</v>
      </c>
      <c r="Q1481" t="s">
        <v>9783</v>
      </c>
    </row>
    <row r="1482" spans="1:17" x14ac:dyDescent="0.25">
      <c r="A1482" t="s">
        <v>6321</v>
      </c>
      <c r="B1482" t="s">
        <v>6261</v>
      </c>
      <c r="C1482" t="s">
        <v>6276</v>
      </c>
      <c r="D1482" t="s">
        <v>6321</v>
      </c>
      <c r="E1482" t="s">
        <v>6321</v>
      </c>
      <c r="F1482" t="s">
        <v>1958</v>
      </c>
      <c r="G1482" s="47">
        <v>63792</v>
      </c>
      <c r="H1482" t="s">
        <v>6322</v>
      </c>
      <c r="I1482" t="s">
        <v>6323</v>
      </c>
      <c r="J1482" t="s">
        <v>6324</v>
      </c>
      <c r="L1482">
        <v>1</v>
      </c>
      <c r="M1482" t="b">
        <v>1</v>
      </c>
      <c r="N1482" t="str">
        <v>Gemeinde Kahl a.Main</v>
      </c>
      <c r="P1482">
        <v>97633</v>
      </c>
      <c r="Q1482" t="s">
        <v>9784</v>
      </c>
    </row>
    <row r="1483" spans="1:17" x14ac:dyDescent="0.25">
      <c r="A1483" t="s">
        <v>6325</v>
      </c>
      <c r="B1483" t="s">
        <v>6261</v>
      </c>
      <c r="C1483" t="s">
        <v>6276</v>
      </c>
      <c r="D1483" t="s">
        <v>6325</v>
      </c>
      <c r="E1483" t="s">
        <v>6325</v>
      </c>
      <c r="F1483" t="s">
        <v>1533</v>
      </c>
      <c r="G1483" s="47">
        <v>63797</v>
      </c>
      <c r="H1483" t="s">
        <v>6326</v>
      </c>
      <c r="I1483" t="s">
        <v>6327</v>
      </c>
      <c r="J1483" t="s">
        <v>6328</v>
      </c>
      <c r="L1483">
        <v>1</v>
      </c>
      <c r="M1483" t="b">
        <v>1</v>
      </c>
      <c r="N1483" t="str">
        <v>Gemeinde Kleinostheim</v>
      </c>
      <c r="P1483">
        <v>97618</v>
      </c>
      <c r="Q1483" t="s">
        <v>6621</v>
      </c>
    </row>
    <row r="1484" spans="1:17" x14ac:dyDescent="0.25">
      <c r="A1484" t="s">
        <v>6329</v>
      </c>
      <c r="B1484" t="s">
        <v>6261</v>
      </c>
      <c r="C1484" t="s">
        <v>6276</v>
      </c>
      <c r="D1484" t="s">
        <v>6329</v>
      </c>
      <c r="E1484" t="s">
        <v>6329</v>
      </c>
      <c r="F1484" t="s">
        <v>1533</v>
      </c>
      <c r="G1484" s="47">
        <v>63844</v>
      </c>
      <c r="H1484" t="s">
        <v>6330</v>
      </c>
      <c r="I1484" t="s">
        <v>6331</v>
      </c>
      <c r="J1484" t="s">
        <v>6332</v>
      </c>
      <c r="L1484">
        <v>1</v>
      </c>
      <c r="M1484" t="b">
        <v>1</v>
      </c>
      <c r="N1484" t="str">
        <v>Gemeinde Laufach</v>
      </c>
      <c r="P1484">
        <v>97633</v>
      </c>
      <c r="Q1484" t="s">
        <v>9785</v>
      </c>
    </row>
    <row r="1485" spans="1:17" x14ac:dyDescent="0.25">
      <c r="A1485" t="s">
        <v>6333</v>
      </c>
      <c r="B1485" t="s">
        <v>6261</v>
      </c>
      <c r="C1485" t="s">
        <v>6276</v>
      </c>
      <c r="D1485" t="s">
        <v>6333</v>
      </c>
      <c r="E1485" t="s">
        <v>6333</v>
      </c>
      <c r="F1485" t="s">
        <v>5091</v>
      </c>
      <c r="G1485" s="47">
        <v>63812</v>
      </c>
      <c r="H1485" t="s">
        <v>6334</v>
      </c>
      <c r="I1485" t="s">
        <v>6335</v>
      </c>
      <c r="J1485" t="s">
        <v>6336</v>
      </c>
      <c r="L1485">
        <v>1</v>
      </c>
      <c r="M1485" t="b">
        <v>1</v>
      </c>
      <c r="N1485" t="str">
        <v>Gemeinde Mainaschaff</v>
      </c>
      <c r="P1485">
        <v>97618</v>
      </c>
      <c r="Q1485" t="s">
        <v>6583</v>
      </c>
    </row>
    <row r="1486" spans="1:17" x14ac:dyDescent="0.25">
      <c r="A1486" t="s">
        <v>6337</v>
      </c>
      <c r="B1486" t="s">
        <v>6261</v>
      </c>
      <c r="C1486" t="s">
        <v>6276</v>
      </c>
      <c r="D1486" t="s">
        <v>6337</v>
      </c>
      <c r="E1486" t="s">
        <v>6337</v>
      </c>
      <c r="F1486" t="s">
        <v>6338</v>
      </c>
      <c r="G1486" s="47">
        <v>63776</v>
      </c>
      <c r="H1486" t="s">
        <v>6339</v>
      </c>
      <c r="I1486" t="s">
        <v>6340</v>
      </c>
      <c r="J1486" t="s">
        <v>6341</v>
      </c>
      <c r="L1486">
        <v>1</v>
      </c>
      <c r="M1486" t="b">
        <v>1</v>
      </c>
      <c r="N1486" t="str">
        <v>Markt Mömbris</v>
      </c>
      <c r="P1486">
        <v>97618</v>
      </c>
      <c r="Q1486" t="s">
        <v>9786</v>
      </c>
    </row>
    <row r="1487" spans="1:17" x14ac:dyDescent="0.25">
      <c r="A1487" t="s">
        <v>6342</v>
      </c>
      <c r="B1487" t="s">
        <v>6261</v>
      </c>
      <c r="C1487" t="s">
        <v>6276</v>
      </c>
      <c r="D1487" t="s">
        <v>6342</v>
      </c>
      <c r="E1487" t="s">
        <v>6342</v>
      </c>
      <c r="F1487" t="s">
        <v>6344</v>
      </c>
      <c r="G1487" s="47">
        <v>63860</v>
      </c>
      <c r="H1487" t="s">
        <v>6343</v>
      </c>
      <c r="I1487" t="s">
        <v>6345</v>
      </c>
      <c r="J1487" t="s">
        <v>6346</v>
      </c>
      <c r="L1487">
        <v>1</v>
      </c>
      <c r="M1487" t="b">
        <v>1</v>
      </c>
      <c r="N1487" t="str">
        <v>Gemeinde Rothenbuch</v>
      </c>
      <c r="P1487">
        <v>97631</v>
      </c>
      <c r="Q1487" t="s">
        <v>9787</v>
      </c>
    </row>
    <row r="1488" spans="1:17" x14ac:dyDescent="0.25">
      <c r="A1488" t="s">
        <v>6347</v>
      </c>
      <c r="B1488" t="s">
        <v>6261</v>
      </c>
      <c r="C1488" t="s">
        <v>6276</v>
      </c>
      <c r="D1488" t="s">
        <v>6347</v>
      </c>
      <c r="E1488" t="s">
        <v>6347</v>
      </c>
      <c r="F1488" t="s">
        <v>6349</v>
      </c>
      <c r="G1488" s="47">
        <v>63877</v>
      </c>
      <c r="H1488" t="s">
        <v>6348</v>
      </c>
      <c r="I1488" t="s">
        <v>6350</v>
      </c>
      <c r="J1488" t="s">
        <v>6351</v>
      </c>
      <c r="L1488">
        <v>1</v>
      </c>
      <c r="M1488" t="b">
        <v>1</v>
      </c>
      <c r="N1488" t="str">
        <v>Gemeinde Sailauf</v>
      </c>
      <c r="P1488">
        <v>97638</v>
      </c>
      <c r="Q1488" t="s">
        <v>9788</v>
      </c>
    </row>
    <row r="1489" spans="1:17" x14ac:dyDescent="0.25">
      <c r="A1489" t="s">
        <v>6352</v>
      </c>
      <c r="B1489" t="s">
        <v>6261</v>
      </c>
      <c r="C1489" t="s">
        <v>6276</v>
      </c>
      <c r="D1489" t="s">
        <v>6352</v>
      </c>
      <c r="E1489" t="s">
        <v>6352</v>
      </c>
      <c r="F1489" t="s">
        <v>6353</v>
      </c>
      <c r="G1489" s="47">
        <v>63809</v>
      </c>
      <c r="H1489" t="s">
        <v>6354</v>
      </c>
      <c r="I1489" t="s">
        <v>6355</v>
      </c>
      <c r="J1489" t="s">
        <v>6356</v>
      </c>
      <c r="L1489">
        <v>1</v>
      </c>
      <c r="M1489" t="b">
        <v>1</v>
      </c>
      <c r="N1489" t="str">
        <v>Markt Stockstadt a.Main</v>
      </c>
      <c r="P1489">
        <v>97618</v>
      </c>
      <c r="Q1489" t="s">
        <v>9789</v>
      </c>
    </row>
    <row r="1490" spans="1:17" x14ac:dyDescent="0.25">
      <c r="A1490" t="s">
        <v>6357</v>
      </c>
      <c r="B1490" t="s">
        <v>6261</v>
      </c>
      <c r="C1490" t="s">
        <v>6276</v>
      </c>
      <c r="D1490" t="s">
        <v>6357</v>
      </c>
      <c r="E1490" t="s">
        <v>6357</v>
      </c>
      <c r="F1490" t="s">
        <v>6359</v>
      </c>
      <c r="G1490" s="47">
        <v>63857</v>
      </c>
      <c r="H1490" t="s">
        <v>6358</v>
      </c>
      <c r="I1490" t="s">
        <v>6360</v>
      </c>
      <c r="J1490" t="s">
        <v>6361</v>
      </c>
      <c r="L1490">
        <v>1</v>
      </c>
      <c r="M1490" t="b">
        <v>1</v>
      </c>
      <c r="N1490" t="str">
        <v>Gemeinde Waldaschaff</v>
      </c>
      <c r="P1490">
        <v>97647</v>
      </c>
      <c r="Q1490" t="s">
        <v>9790</v>
      </c>
    </row>
    <row r="1491" spans="1:17" x14ac:dyDescent="0.25">
      <c r="A1491" t="s">
        <v>6362</v>
      </c>
      <c r="B1491" t="s">
        <v>6261</v>
      </c>
      <c r="C1491" t="s">
        <v>6276</v>
      </c>
      <c r="D1491" t="s">
        <v>6362</v>
      </c>
      <c r="E1491" t="s">
        <v>6362</v>
      </c>
      <c r="F1491" t="s">
        <v>6364</v>
      </c>
      <c r="G1491" s="47">
        <v>63879</v>
      </c>
      <c r="H1491" t="s">
        <v>6363</v>
      </c>
      <c r="I1491" t="s">
        <v>6365</v>
      </c>
      <c r="J1491" t="s">
        <v>6366</v>
      </c>
      <c r="L1491">
        <v>1</v>
      </c>
      <c r="M1491" t="b">
        <v>1</v>
      </c>
      <c r="N1491" t="str">
        <v>Gemeinde Weibersbrunn</v>
      </c>
      <c r="P1491">
        <v>97656</v>
      </c>
      <c r="Q1491" t="s">
        <v>9791</v>
      </c>
    </row>
    <row r="1492" spans="1:17" x14ac:dyDescent="0.25">
      <c r="A1492" t="s">
        <v>6367</v>
      </c>
      <c r="B1492" t="s">
        <v>6261</v>
      </c>
      <c r="C1492" t="s">
        <v>6276</v>
      </c>
      <c r="D1492" t="s">
        <v>6367</v>
      </c>
      <c r="E1492" t="s">
        <v>6369</v>
      </c>
      <c r="F1492" t="s">
        <v>3132</v>
      </c>
      <c r="G1492" s="47">
        <v>63869</v>
      </c>
      <c r="H1492" t="s">
        <v>6368</v>
      </c>
      <c r="I1492" t="s">
        <v>6370</v>
      </c>
      <c r="J1492" t="s">
        <v>6371</v>
      </c>
      <c r="L1492">
        <v>1</v>
      </c>
      <c r="M1492" t="b">
        <v>1</v>
      </c>
      <c r="N1492" t="str">
        <v>Gemeinde Heigenbrücken</v>
      </c>
      <c r="P1492">
        <v>97640</v>
      </c>
      <c r="Q1492" t="s">
        <v>9792</v>
      </c>
    </row>
    <row r="1493" spans="1:17" x14ac:dyDescent="0.25">
      <c r="A1493" t="s">
        <v>6372</v>
      </c>
      <c r="B1493" t="s">
        <v>6261</v>
      </c>
      <c r="C1493" t="s">
        <v>6276</v>
      </c>
      <c r="D1493" t="s">
        <v>6372</v>
      </c>
      <c r="E1493" t="s">
        <v>6369</v>
      </c>
      <c r="F1493" t="s">
        <v>3132</v>
      </c>
      <c r="G1493" s="47">
        <v>63869</v>
      </c>
      <c r="H1493" t="s">
        <v>6368</v>
      </c>
      <c r="I1493" t="s">
        <v>6373</v>
      </c>
      <c r="J1493" t="s">
        <v>6374</v>
      </c>
      <c r="L1493">
        <v>1</v>
      </c>
      <c r="M1493" t="b">
        <v>1</v>
      </c>
      <c r="N1493" t="str">
        <v>Gemeinde Heinrichsthal</v>
      </c>
      <c r="P1493">
        <v>97642</v>
      </c>
      <c r="Q1493" t="s">
        <v>9793</v>
      </c>
    </row>
    <row r="1494" spans="1:17" x14ac:dyDescent="0.25">
      <c r="A1494" t="s">
        <v>6375</v>
      </c>
      <c r="B1494" t="s">
        <v>6261</v>
      </c>
      <c r="C1494" t="s">
        <v>6276</v>
      </c>
      <c r="D1494" t="s">
        <v>6375</v>
      </c>
      <c r="E1494" t="s">
        <v>6377</v>
      </c>
      <c r="F1494" t="s">
        <v>6378</v>
      </c>
      <c r="G1494" s="47">
        <v>63872</v>
      </c>
      <c r="H1494" t="s">
        <v>6376</v>
      </c>
      <c r="I1494" t="s">
        <v>6379</v>
      </c>
      <c r="J1494" t="s">
        <v>6380</v>
      </c>
      <c r="L1494">
        <v>1</v>
      </c>
      <c r="M1494" t="b">
        <v>1</v>
      </c>
      <c r="N1494" t="str">
        <v>Gemeinde Heimbuchenthal</v>
      </c>
      <c r="P1494">
        <v>97618</v>
      </c>
      <c r="Q1494" t="s">
        <v>9794</v>
      </c>
    </row>
    <row r="1495" spans="1:17" x14ac:dyDescent="0.25">
      <c r="A1495" t="s">
        <v>6381</v>
      </c>
      <c r="B1495" t="s">
        <v>6261</v>
      </c>
      <c r="C1495" t="s">
        <v>6276</v>
      </c>
      <c r="D1495" t="s">
        <v>6381</v>
      </c>
      <c r="E1495" t="s">
        <v>6377</v>
      </c>
      <c r="F1495" t="s">
        <v>6378</v>
      </c>
      <c r="G1495" s="47">
        <v>63872</v>
      </c>
      <c r="H1495" t="s">
        <v>6376</v>
      </c>
      <c r="I1495" t="s">
        <v>6382</v>
      </c>
      <c r="J1495" t="s">
        <v>6383</v>
      </c>
      <c r="L1495">
        <v>1</v>
      </c>
      <c r="M1495" t="b">
        <v>1</v>
      </c>
      <c r="N1495" t="str">
        <v>Gemeinde Mespelbrunn</v>
      </c>
      <c r="P1495">
        <v>97633</v>
      </c>
      <c r="Q1495" t="s">
        <v>9795</v>
      </c>
    </row>
    <row r="1496" spans="1:17" x14ac:dyDescent="0.25">
      <c r="A1496" t="s">
        <v>6384</v>
      </c>
      <c r="B1496" t="s">
        <v>6261</v>
      </c>
      <c r="C1496" t="s">
        <v>6276</v>
      </c>
      <c r="D1496" t="s">
        <v>6384</v>
      </c>
      <c r="E1496" t="s">
        <v>6377</v>
      </c>
      <c r="F1496" t="s">
        <v>6378</v>
      </c>
      <c r="G1496" s="47">
        <v>63872</v>
      </c>
      <c r="H1496" t="s">
        <v>6376</v>
      </c>
      <c r="I1496" t="s">
        <v>6385</v>
      </c>
      <c r="J1496" t="s">
        <v>6386</v>
      </c>
      <c r="L1496">
        <v>1</v>
      </c>
      <c r="M1496" t="b">
        <v>1</v>
      </c>
      <c r="N1496" t="str">
        <v>Gemeinde Dammbach</v>
      </c>
      <c r="P1496">
        <v>97616</v>
      </c>
      <c r="Q1496" t="s">
        <v>9796</v>
      </c>
    </row>
    <row r="1497" spans="1:17" x14ac:dyDescent="0.25">
      <c r="A1497" t="s">
        <v>6387</v>
      </c>
      <c r="B1497" t="s">
        <v>6261</v>
      </c>
      <c r="C1497" t="s">
        <v>6276</v>
      </c>
      <c r="D1497" t="s">
        <v>6387</v>
      </c>
      <c r="E1497" t="s">
        <v>6388</v>
      </c>
      <c r="F1497" t="s">
        <v>127</v>
      </c>
      <c r="G1497" s="47">
        <v>63825</v>
      </c>
      <c r="H1497" t="s">
        <v>6389</v>
      </c>
      <c r="I1497" t="s">
        <v>6390</v>
      </c>
      <c r="J1497" t="s">
        <v>6391</v>
      </c>
      <c r="L1497">
        <v>1</v>
      </c>
      <c r="M1497" t="b">
        <v>1</v>
      </c>
      <c r="N1497" t="str">
        <v>Gemeinde Blankenbach</v>
      </c>
      <c r="P1497">
        <v>97657</v>
      </c>
      <c r="Q1497" t="s">
        <v>6538</v>
      </c>
    </row>
    <row r="1498" spans="1:17" x14ac:dyDescent="0.25">
      <c r="A1498" t="s">
        <v>6392</v>
      </c>
      <c r="B1498" t="s">
        <v>6261</v>
      </c>
      <c r="C1498" t="s">
        <v>6276</v>
      </c>
      <c r="D1498" t="s">
        <v>6392</v>
      </c>
      <c r="E1498" t="s">
        <v>6388</v>
      </c>
      <c r="F1498" t="s">
        <v>127</v>
      </c>
      <c r="G1498" s="47">
        <v>63825</v>
      </c>
      <c r="H1498" t="s">
        <v>6389</v>
      </c>
      <c r="I1498" t="s">
        <v>6393</v>
      </c>
      <c r="J1498" t="s">
        <v>6394</v>
      </c>
      <c r="L1498">
        <v>1</v>
      </c>
      <c r="M1498" t="b">
        <v>1</v>
      </c>
      <c r="N1498" t="str">
        <v>Gemeinde Kleinkahl</v>
      </c>
      <c r="P1498">
        <v>97659</v>
      </c>
      <c r="Q1498" t="s">
        <v>9797</v>
      </c>
    </row>
    <row r="1499" spans="1:17" x14ac:dyDescent="0.25">
      <c r="A1499" t="s">
        <v>6395</v>
      </c>
      <c r="B1499" t="s">
        <v>6261</v>
      </c>
      <c r="C1499" t="s">
        <v>6276</v>
      </c>
      <c r="D1499" t="s">
        <v>6395</v>
      </c>
      <c r="E1499" t="s">
        <v>6388</v>
      </c>
      <c r="F1499" t="s">
        <v>127</v>
      </c>
      <c r="G1499" s="47">
        <v>63825</v>
      </c>
      <c r="H1499" t="s">
        <v>6389</v>
      </c>
      <c r="I1499" t="s">
        <v>6396</v>
      </c>
      <c r="J1499" t="s">
        <v>6397</v>
      </c>
      <c r="L1499">
        <v>1</v>
      </c>
      <c r="M1499" t="b">
        <v>1</v>
      </c>
      <c r="N1499" t="str">
        <v>Gemeinde Krombach</v>
      </c>
      <c r="P1499">
        <v>97647</v>
      </c>
      <c r="Q1499" t="s">
        <v>9798</v>
      </c>
    </row>
    <row r="1500" spans="1:17" x14ac:dyDescent="0.25">
      <c r="A1500" t="s">
        <v>6398</v>
      </c>
      <c r="B1500" t="s">
        <v>6261</v>
      </c>
      <c r="C1500" t="s">
        <v>6276</v>
      </c>
      <c r="D1500" t="s">
        <v>6398</v>
      </c>
      <c r="E1500" t="s">
        <v>6388</v>
      </c>
      <c r="F1500" t="s">
        <v>127</v>
      </c>
      <c r="G1500" s="47">
        <v>63825</v>
      </c>
      <c r="H1500" t="s">
        <v>6389</v>
      </c>
      <c r="I1500" t="s">
        <v>6399</v>
      </c>
      <c r="J1500" t="s">
        <v>6400</v>
      </c>
      <c r="L1500">
        <v>1</v>
      </c>
      <c r="M1500" t="b">
        <v>1</v>
      </c>
      <c r="N1500" t="str">
        <v>Gemeinde Schöllkrippen, M</v>
      </c>
      <c r="P1500">
        <v>97640</v>
      </c>
      <c r="Q1500" t="s">
        <v>5109</v>
      </c>
    </row>
    <row r="1501" spans="1:17" x14ac:dyDescent="0.25">
      <c r="A1501" t="s">
        <v>6401</v>
      </c>
      <c r="B1501" t="s">
        <v>6261</v>
      </c>
      <c r="C1501" t="s">
        <v>6276</v>
      </c>
      <c r="D1501" t="s">
        <v>6401</v>
      </c>
      <c r="E1501" t="s">
        <v>6388</v>
      </c>
      <c r="F1501" t="s">
        <v>127</v>
      </c>
      <c r="G1501" s="47">
        <v>63825</v>
      </c>
      <c r="H1501" t="s">
        <v>6389</v>
      </c>
      <c r="I1501" t="s">
        <v>6402</v>
      </c>
      <c r="J1501" t="s">
        <v>6403</v>
      </c>
      <c r="L1501">
        <v>1</v>
      </c>
      <c r="M1501" t="b">
        <v>1</v>
      </c>
      <c r="N1501" t="str">
        <v>Gemeinde Sommerkahl</v>
      </c>
      <c r="P1501">
        <v>97618</v>
      </c>
      <c r="Q1501" t="s">
        <v>9799</v>
      </c>
    </row>
    <row r="1502" spans="1:17" x14ac:dyDescent="0.25">
      <c r="A1502" t="s">
        <v>6404</v>
      </c>
      <c r="B1502" t="s">
        <v>6261</v>
      </c>
      <c r="C1502" t="s">
        <v>6276</v>
      </c>
      <c r="D1502" t="s">
        <v>6404</v>
      </c>
      <c r="E1502" t="s">
        <v>6388</v>
      </c>
      <c r="F1502" t="s">
        <v>127</v>
      </c>
      <c r="G1502" s="47">
        <v>63825</v>
      </c>
      <c r="H1502" t="s">
        <v>6389</v>
      </c>
      <c r="I1502" t="s">
        <v>6405</v>
      </c>
      <c r="J1502" t="s">
        <v>6406</v>
      </c>
      <c r="L1502">
        <v>1</v>
      </c>
      <c r="M1502" t="b">
        <v>1</v>
      </c>
      <c r="N1502" t="str">
        <v>Gemeinde Westerngrund</v>
      </c>
      <c r="P1502">
        <v>97528</v>
      </c>
      <c r="Q1502" t="s">
        <v>9800</v>
      </c>
    </row>
    <row r="1503" spans="1:17" x14ac:dyDescent="0.25">
      <c r="A1503" t="s">
        <v>6407</v>
      </c>
      <c r="B1503" t="s">
        <v>6261</v>
      </c>
      <c r="C1503" t="s">
        <v>6276</v>
      </c>
      <c r="D1503" t="s">
        <v>6407</v>
      </c>
      <c r="E1503" t="s">
        <v>6388</v>
      </c>
      <c r="F1503" t="s">
        <v>127</v>
      </c>
      <c r="G1503" s="47">
        <v>63825</v>
      </c>
      <c r="H1503" t="s">
        <v>6389</v>
      </c>
      <c r="I1503" t="s">
        <v>6408</v>
      </c>
      <c r="J1503" t="s">
        <v>6409</v>
      </c>
      <c r="L1503">
        <v>1</v>
      </c>
      <c r="M1503" t="b">
        <v>1</v>
      </c>
      <c r="N1503" t="str">
        <v>Gemeinde Wiesen</v>
      </c>
      <c r="P1503">
        <v>97633</v>
      </c>
      <c r="Q1503" t="s">
        <v>9801</v>
      </c>
    </row>
    <row r="1504" spans="1:17" x14ac:dyDescent="0.25">
      <c r="A1504" t="s">
        <v>6411</v>
      </c>
      <c r="B1504" t="s">
        <v>6261</v>
      </c>
      <c r="C1504" t="s">
        <v>6410</v>
      </c>
      <c r="D1504" t="s">
        <v>6411</v>
      </c>
      <c r="E1504" t="s">
        <v>6411</v>
      </c>
      <c r="F1504" t="s">
        <v>1866</v>
      </c>
      <c r="G1504" s="47">
        <v>97706</v>
      </c>
      <c r="H1504" t="s">
        <v>6412</v>
      </c>
      <c r="I1504" t="s">
        <v>6413</v>
      </c>
      <c r="J1504" t="s">
        <v>6414</v>
      </c>
      <c r="L1504">
        <v>1</v>
      </c>
      <c r="M1504" t="b">
        <v>1</v>
      </c>
      <c r="N1504" t="str">
        <v>Markt Bad Bocklet</v>
      </c>
      <c r="P1504">
        <v>97633</v>
      </c>
      <c r="Q1504" t="s">
        <v>9802</v>
      </c>
    </row>
    <row r="1505" spans="1:17" x14ac:dyDescent="0.25">
      <c r="A1505" t="s">
        <v>6415</v>
      </c>
      <c r="B1505" t="s">
        <v>6261</v>
      </c>
      <c r="C1505" t="s">
        <v>6410</v>
      </c>
      <c r="D1505" t="s">
        <v>6415</v>
      </c>
      <c r="E1505" t="s">
        <v>6415</v>
      </c>
      <c r="F1505" t="s">
        <v>90</v>
      </c>
      <c r="G1505" s="47">
        <v>97769</v>
      </c>
      <c r="H1505" t="s">
        <v>6416</v>
      </c>
      <c r="I1505" t="s">
        <v>6417</v>
      </c>
      <c r="J1505" t="s">
        <v>6418</v>
      </c>
      <c r="L1505">
        <v>1</v>
      </c>
      <c r="M1505" t="b">
        <v>1</v>
      </c>
      <c r="N1505" t="str">
        <v>Stadt Bad Brückenau</v>
      </c>
      <c r="P1505">
        <v>97618</v>
      </c>
      <c r="Q1505" t="s">
        <v>9803</v>
      </c>
    </row>
    <row r="1506" spans="1:17" x14ac:dyDescent="0.25">
      <c r="A1506" t="s">
        <v>6419</v>
      </c>
      <c r="B1506" t="s">
        <v>6261</v>
      </c>
      <c r="C1506" t="s">
        <v>6410</v>
      </c>
      <c r="D1506" t="s">
        <v>6419</v>
      </c>
      <c r="E1506" t="s">
        <v>6419</v>
      </c>
      <c r="F1506" t="s">
        <v>6420</v>
      </c>
      <c r="G1506" s="47">
        <v>97688</v>
      </c>
      <c r="H1506" t="s">
        <v>6421</v>
      </c>
      <c r="I1506" t="s">
        <v>6422</v>
      </c>
      <c r="J1506" t="s">
        <v>6423</v>
      </c>
      <c r="L1506">
        <v>1</v>
      </c>
      <c r="M1506" t="b">
        <v>1</v>
      </c>
      <c r="N1506" t="str">
        <v>Große Kreisstadt Bad Kissingen</v>
      </c>
      <c r="P1506">
        <v>97647</v>
      </c>
      <c r="Q1506" t="s">
        <v>9804</v>
      </c>
    </row>
    <row r="1507" spans="1:17" x14ac:dyDescent="0.25">
      <c r="A1507" t="s">
        <v>6424</v>
      </c>
      <c r="B1507" t="s">
        <v>6261</v>
      </c>
      <c r="C1507" t="s">
        <v>6410</v>
      </c>
      <c r="D1507" t="s">
        <v>6424</v>
      </c>
      <c r="E1507" t="s">
        <v>6424</v>
      </c>
      <c r="F1507" t="s">
        <v>6425</v>
      </c>
      <c r="G1507" s="47">
        <v>97705</v>
      </c>
      <c r="H1507" t="s">
        <v>6426</v>
      </c>
      <c r="I1507" t="s">
        <v>6427</v>
      </c>
      <c r="J1507" t="s">
        <v>6428</v>
      </c>
      <c r="L1507">
        <v>1</v>
      </c>
      <c r="M1507" t="b">
        <v>1</v>
      </c>
      <c r="N1507" t="str">
        <v>Markt Burkardroth</v>
      </c>
      <c r="P1507">
        <v>97618</v>
      </c>
      <c r="Q1507" t="s">
        <v>9805</v>
      </c>
    </row>
    <row r="1508" spans="1:17" x14ac:dyDescent="0.25">
      <c r="A1508" t="s">
        <v>6429</v>
      </c>
      <c r="B1508" t="s">
        <v>6261</v>
      </c>
      <c r="C1508" t="s">
        <v>6410</v>
      </c>
      <c r="D1508" t="s">
        <v>6429</v>
      </c>
      <c r="E1508" t="s">
        <v>6429</v>
      </c>
      <c r="F1508" t="s">
        <v>364</v>
      </c>
      <c r="G1508" s="47">
        <v>97755</v>
      </c>
      <c r="H1508" t="s">
        <v>6430</v>
      </c>
      <c r="I1508" t="s">
        <v>6431</v>
      </c>
      <c r="J1508" t="s">
        <v>6432</v>
      </c>
      <c r="L1508">
        <v>1</v>
      </c>
      <c r="M1508" t="b">
        <v>1</v>
      </c>
      <c r="N1508" t="str">
        <v>Stadt Hammelburg</v>
      </c>
      <c r="P1508">
        <v>97618</v>
      </c>
      <c r="Q1508" t="s">
        <v>9806</v>
      </c>
    </row>
    <row r="1509" spans="1:17" x14ac:dyDescent="0.25">
      <c r="A1509" t="s">
        <v>6433</v>
      </c>
      <c r="B1509" t="s">
        <v>6261</v>
      </c>
      <c r="C1509" t="s">
        <v>6410</v>
      </c>
      <c r="D1509" t="s">
        <v>6433</v>
      </c>
      <c r="E1509" t="s">
        <v>6433</v>
      </c>
      <c r="F1509" t="s">
        <v>6435</v>
      </c>
      <c r="G1509" s="47">
        <v>97786</v>
      </c>
      <c r="H1509" t="s">
        <v>6434</v>
      </c>
      <c r="I1509" t="s">
        <v>6436</v>
      </c>
      <c r="J1509" t="s">
        <v>6437</v>
      </c>
      <c r="L1509">
        <v>1</v>
      </c>
      <c r="M1509" t="b">
        <v>1</v>
      </c>
      <c r="N1509" t="str">
        <v>Gemeinde Motten</v>
      </c>
      <c r="P1509">
        <v>97724</v>
      </c>
      <c r="Q1509" t="s">
        <v>6606</v>
      </c>
    </row>
    <row r="1510" spans="1:17" x14ac:dyDescent="0.25">
      <c r="A1510" t="s">
        <v>6438</v>
      </c>
      <c r="B1510" t="s">
        <v>6261</v>
      </c>
      <c r="C1510" t="s">
        <v>6410</v>
      </c>
      <c r="D1510" t="s">
        <v>6438</v>
      </c>
      <c r="E1510" t="s">
        <v>6438</v>
      </c>
      <c r="F1510" t="s">
        <v>127</v>
      </c>
      <c r="G1510" s="47">
        <v>97702</v>
      </c>
      <c r="H1510" t="s">
        <v>6439</v>
      </c>
      <c r="I1510" t="s">
        <v>6440</v>
      </c>
      <c r="J1510" t="s">
        <v>6441</v>
      </c>
      <c r="L1510">
        <v>1</v>
      </c>
      <c r="M1510" t="b">
        <v>1</v>
      </c>
      <c r="N1510" t="str">
        <v>Stadt Münnerstadt</v>
      </c>
      <c r="P1510">
        <v>97491</v>
      </c>
      <c r="Q1510" t="s">
        <v>9807</v>
      </c>
    </row>
    <row r="1511" spans="1:17" x14ac:dyDescent="0.25">
      <c r="A1511" t="s">
        <v>6442</v>
      </c>
      <c r="B1511" t="s">
        <v>6261</v>
      </c>
      <c r="C1511" t="s">
        <v>6410</v>
      </c>
      <c r="D1511" t="s">
        <v>6442</v>
      </c>
      <c r="E1511" t="s">
        <v>6442</v>
      </c>
      <c r="F1511" t="s">
        <v>6444</v>
      </c>
      <c r="G1511" s="47">
        <v>97720</v>
      </c>
      <c r="H1511" t="s">
        <v>6443</v>
      </c>
      <c r="I1511" t="s">
        <v>6445</v>
      </c>
      <c r="J1511" t="s">
        <v>6446</v>
      </c>
      <c r="L1511">
        <v>1</v>
      </c>
      <c r="M1511" t="b">
        <v>1</v>
      </c>
      <c r="N1511" t="str">
        <v>Gemeinde Nüdlingen</v>
      </c>
      <c r="P1511">
        <v>96151</v>
      </c>
      <c r="Q1511" t="s">
        <v>9808</v>
      </c>
    </row>
    <row r="1512" spans="1:17" x14ac:dyDescent="0.25">
      <c r="A1512" t="s">
        <v>6447</v>
      </c>
      <c r="B1512" t="s">
        <v>6261</v>
      </c>
      <c r="C1512" t="s">
        <v>6410</v>
      </c>
      <c r="D1512" t="s">
        <v>6447</v>
      </c>
      <c r="E1512" t="s">
        <v>6447</v>
      </c>
      <c r="F1512" t="s">
        <v>6448</v>
      </c>
      <c r="G1512" s="47">
        <v>97723</v>
      </c>
      <c r="H1512" t="s">
        <v>6449</v>
      </c>
      <c r="I1512" t="s">
        <v>6450</v>
      </c>
      <c r="J1512" t="s">
        <v>6451</v>
      </c>
      <c r="L1512">
        <v>1</v>
      </c>
      <c r="M1512" t="b">
        <v>1</v>
      </c>
      <c r="N1512" t="str">
        <v>Markt Oberthulba</v>
      </c>
      <c r="P1512">
        <v>97494</v>
      </c>
      <c r="Q1512" t="s">
        <v>9809</v>
      </c>
    </row>
    <row r="1513" spans="1:17" x14ac:dyDescent="0.25">
      <c r="A1513" t="s">
        <v>6452</v>
      </c>
      <c r="B1513" t="s">
        <v>6261</v>
      </c>
      <c r="C1513" t="s">
        <v>6410</v>
      </c>
      <c r="D1513" t="s">
        <v>6452</v>
      </c>
      <c r="E1513" t="s">
        <v>6452</v>
      </c>
      <c r="F1513" t="s">
        <v>2587</v>
      </c>
      <c r="G1513" s="47">
        <v>97712</v>
      </c>
      <c r="H1513" t="s">
        <v>6453</v>
      </c>
      <c r="I1513" t="s">
        <v>6454</v>
      </c>
      <c r="J1513" t="s">
        <v>6455</v>
      </c>
      <c r="L1513">
        <v>1</v>
      </c>
      <c r="M1513" t="b">
        <v>1</v>
      </c>
      <c r="N1513" t="str">
        <v>Gemeinde Oerlenbach</v>
      </c>
      <c r="P1513">
        <v>97496</v>
      </c>
      <c r="Q1513" t="s">
        <v>9810</v>
      </c>
    </row>
    <row r="1514" spans="1:17" x14ac:dyDescent="0.25">
      <c r="A1514" t="s">
        <v>6456</v>
      </c>
      <c r="B1514" t="s">
        <v>6261</v>
      </c>
      <c r="C1514" t="s">
        <v>6410</v>
      </c>
      <c r="D1514" t="s">
        <v>6456</v>
      </c>
      <c r="E1514" t="s">
        <v>6456</v>
      </c>
      <c r="F1514" t="s">
        <v>354</v>
      </c>
      <c r="G1514" s="47">
        <v>97797</v>
      </c>
      <c r="H1514" t="s">
        <v>6457</v>
      </c>
      <c r="I1514" t="s">
        <v>6458</v>
      </c>
      <c r="J1514" t="s">
        <v>6459</v>
      </c>
      <c r="L1514">
        <v>1</v>
      </c>
      <c r="M1514" t="b">
        <v>1</v>
      </c>
      <c r="N1514" t="str">
        <v>Gemeinde Wartmannsroth</v>
      </c>
      <c r="P1514">
        <v>97500</v>
      </c>
      <c r="Q1514" t="s">
        <v>6703</v>
      </c>
    </row>
    <row r="1515" spans="1:17" x14ac:dyDescent="0.25">
      <c r="A1515" t="s">
        <v>6460</v>
      </c>
      <c r="B1515" t="s">
        <v>6261</v>
      </c>
      <c r="C1515" t="s">
        <v>6410</v>
      </c>
      <c r="D1515" t="s">
        <v>6460</v>
      </c>
      <c r="E1515" t="s">
        <v>6460</v>
      </c>
      <c r="F1515" t="s">
        <v>180</v>
      </c>
      <c r="G1515" s="47">
        <v>97772</v>
      </c>
      <c r="H1515" t="s">
        <v>6461</v>
      </c>
      <c r="I1515" t="s">
        <v>6462</v>
      </c>
      <c r="J1515" t="s">
        <v>6463</v>
      </c>
      <c r="L1515">
        <v>1</v>
      </c>
      <c r="M1515" t="b">
        <v>1</v>
      </c>
      <c r="N1515" t="str">
        <v>Markt Wildflecken</v>
      </c>
      <c r="P1515">
        <v>96106</v>
      </c>
      <c r="Q1515" t="s">
        <v>9811</v>
      </c>
    </row>
    <row r="1516" spans="1:17" x14ac:dyDescent="0.25">
      <c r="A1516" t="s">
        <v>6464</v>
      </c>
      <c r="B1516" t="s">
        <v>6261</v>
      </c>
      <c r="C1516" t="s">
        <v>6410</v>
      </c>
      <c r="D1516" t="s">
        <v>6464</v>
      </c>
      <c r="E1516" t="s">
        <v>6464</v>
      </c>
      <c r="F1516" t="s">
        <v>6465</v>
      </c>
      <c r="G1516" s="47">
        <v>97799</v>
      </c>
      <c r="H1516" t="s">
        <v>6466</v>
      </c>
      <c r="I1516" t="s">
        <v>6467</v>
      </c>
      <c r="J1516" t="s">
        <v>6468</v>
      </c>
      <c r="L1516">
        <v>1</v>
      </c>
      <c r="M1516" t="b">
        <v>1</v>
      </c>
      <c r="N1516" t="str">
        <v>Markt Zeitlofs</v>
      </c>
      <c r="P1516">
        <v>97483</v>
      </c>
      <c r="Q1516" t="s">
        <v>9812</v>
      </c>
    </row>
    <row r="1517" spans="1:17" x14ac:dyDescent="0.25">
      <c r="A1517" t="s">
        <v>6469</v>
      </c>
      <c r="B1517" t="s">
        <v>6261</v>
      </c>
      <c r="C1517" t="s">
        <v>6410</v>
      </c>
      <c r="D1517" t="s">
        <v>6469</v>
      </c>
      <c r="E1517" t="s">
        <v>6470</v>
      </c>
      <c r="F1517" t="s">
        <v>6471</v>
      </c>
      <c r="G1517" s="47">
        <v>97769</v>
      </c>
      <c r="H1517" t="s">
        <v>6416</v>
      </c>
      <c r="I1517" t="s">
        <v>6472</v>
      </c>
      <c r="J1517" t="s">
        <v>6473</v>
      </c>
      <c r="L1517">
        <v>1</v>
      </c>
      <c r="M1517" t="b">
        <v>1</v>
      </c>
      <c r="N1517" t="str">
        <v>Gemeinde Geroda, M</v>
      </c>
      <c r="P1517">
        <v>97503</v>
      </c>
      <c r="Q1517" t="s">
        <v>6748</v>
      </c>
    </row>
    <row r="1518" spans="1:17" x14ac:dyDescent="0.25">
      <c r="A1518" t="s">
        <v>6474</v>
      </c>
      <c r="B1518" t="s">
        <v>6261</v>
      </c>
      <c r="C1518" t="s">
        <v>6410</v>
      </c>
      <c r="D1518" t="s">
        <v>6474</v>
      </c>
      <c r="E1518" t="s">
        <v>6470</v>
      </c>
      <c r="F1518" t="s">
        <v>6471</v>
      </c>
      <c r="G1518" s="47">
        <v>97769</v>
      </c>
      <c r="H1518" t="s">
        <v>6416</v>
      </c>
      <c r="I1518" t="s">
        <v>6475</v>
      </c>
      <c r="J1518" t="s">
        <v>6476</v>
      </c>
      <c r="L1518">
        <v>1</v>
      </c>
      <c r="M1518" t="b">
        <v>1</v>
      </c>
      <c r="N1518" t="str">
        <v>Gemeinde Oberleichtersbach</v>
      </c>
      <c r="P1518">
        <v>97437</v>
      </c>
      <c r="Q1518" t="s">
        <v>9813</v>
      </c>
    </row>
    <row r="1519" spans="1:17" x14ac:dyDescent="0.25">
      <c r="A1519" t="s">
        <v>6477</v>
      </c>
      <c r="B1519" t="s">
        <v>6261</v>
      </c>
      <c r="C1519" t="s">
        <v>6410</v>
      </c>
      <c r="D1519" t="s">
        <v>6477</v>
      </c>
      <c r="E1519" t="s">
        <v>6470</v>
      </c>
      <c r="F1519" t="s">
        <v>6471</v>
      </c>
      <c r="G1519" s="47">
        <v>97769</v>
      </c>
      <c r="H1519" t="s">
        <v>6416</v>
      </c>
      <c r="I1519" t="s">
        <v>6478</v>
      </c>
      <c r="J1519" t="s">
        <v>6479</v>
      </c>
      <c r="L1519">
        <v>1</v>
      </c>
      <c r="M1519" t="b">
        <v>1</v>
      </c>
      <c r="N1519" t="str">
        <v>Gemeinde Riedenberg</v>
      </c>
      <c r="P1519">
        <v>97461</v>
      </c>
      <c r="Q1519" t="s">
        <v>9814</v>
      </c>
    </row>
    <row r="1520" spans="1:17" x14ac:dyDescent="0.25">
      <c r="A1520" t="s">
        <v>6480</v>
      </c>
      <c r="B1520" t="s">
        <v>6261</v>
      </c>
      <c r="C1520" t="s">
        <v>6410</v>
      </c>
      <c r="D1520" t="s">
        <v>6480</v>
      </c>
      <c r="E1520" t="s">
        <v>6470</v>
      </c>
      <c r="F1520" t="s">
        <v>6471</v>
      </c>
      <c r="G1520" s="47">
        <v>97769</v>
      </c>
      <c r="H1520" t="s">
        <v>6416</v>
      </c>
      <c r="I1520" t="s">
        <v>6481</v>
      </c>
      <c r="J1520" t="s">
        <v>6482</v>
      </c>
      <c r="L1520">
        <v>1</v>
      </c>
      <c r="M1520" t="b">
        <v>1</v>
      </c>
      <c r="N1520" t="str">
        <v>Gemeinde Schondra, M</v>
      </c>
      <c r="P1520">
        <v>97519</v>
      </c>
      <c r="Q1520" t="s">
        <v>9815</v>
      </c>
    </row>
    <row r="1521" spans="1:17" x14ac:dyDescent="0.25">
      <c r="A1521" t="s">
        <v>6483</v>
      </c>
      <c r="B1521" t="s">
        <v>6261</v>
      </c>
      <c r="C1521" t="s">
        <v>6410</v>
      </c>
      <c r="D1521" t="s">
        <v>6483</v>
      </c>
      <c r="E1521" t="s">
        <v>6484</v>
      </c>
      <c r="F1521" t="s">
        <v>6485</v>
      </c>
      <c r="G1521" s="47">
        <v>97725</v>
      </c>
      <c r="H1521" t="s">
        <v>6486</v>
      </c>
      <c r="I1521" t="s">
        <v>6487</v>
      </c>
      <c r="J1521" t="s">
        <v>6488</v>
      </c>
      <c r="L1521">
        <v>1</v>
      </c>
      <c r="M1521" t="b">
        <v>1</v>
      </c>
      <c r="N1521" t="str">
        <v>Gemeinde Elfershausen, M</v>
      </c>
      <c r="P1521">
        <v>97514</v>
      </c>
      <c r="Q1521" t="s">
        <v>6669</v>
      </c>
    </row>
    <row r="1522" spans="1:17" x14ac:dyDescent="0.25">
      <c r="A1522" t="s">
        <v>6489</v>
      </c>
      <c r="B1522" t="s">
        <v>6261</v>
      </c>
      <c r="C1522" t="s">
        <v>6410</v>
      </c>
      <c r="D1522" t="s">
        <v>6489</v>
      </c>
      <c r="E1522" t="s">
        <v>6484</v>
      </c>
      <c r="F1522" t="s">
        <v>6485</v>
      </c>
      <c r="G1522" s="47">
        <v>97725</v>
      </c>
      <c r="H1522" t="s">
        <v>6486</v>
      </c>
      <c r="I1522" t="s">
        <v>6490</v>
      </c>
      <c r="J1522" t="s">
        <v>6491</v>
      </c>
      <c r="L1522">
        <v>1</v>
      </c>
      <c r="M1522" t="b">
        <v>1</v>
      </c>
      <c r="N1522" t="str">
        <v>Gemeinde Fuchsstadt</v>
      </c>
      <c r="P1522">
        <v>97500</v>
      </c>
      <c r="Q1522" t="s">
        <v>9816</v>
      </c>
    </row>
    <row r="1523" spans="1:17" x14ac:dyDescent="0.25">
      <c r="A1523" t="s">
        <v>6492</v>
      </c>
      <c r="B1523" t="s">
        <v>6261</v>
      </c>
      <c r="C1523" t="s">
        <v>6410</v>
      </c>
      <c r="D1523" t="s">
        <v>6492</v>
      </c>
      <c r="E1523" t="s">
        <v>6493</v>
      </c>
      <c r="F1523" t="s">
        <v>6494</v>
      </c>
      <c r="G1523" s="47">
        <v>97717</v>
      </c>
      <c r="H1523" t="s">
        <v>6495</v>
      </c>
      <c r="I1523" t="s">
        <v>6496</v>
      </c>
      <c r="J1523" t="s">
        <v>6497</v>
      </c>
      <c r="L1523">
        <v>1</v>
      </c>
      <c r="M1523" t="b">
        <v>1</v>
      </c>
      <c r="N1523" t="str">
        <v>Gemeinde Aura a.d.Saale</v>
      </c>
      <c r="P1523">
        <v>97478</v>
      </c>
      <c r="Q1523" t="s">
        <v>6673</v>
      </c>
    </row>
    <row r="1524" spans="1:17" x14ac:dyDescent="0.25">
      <c r="A1524" t="s">
        <v>6498</v>
      </c>
      <c r="B1524" t="s">
        <v>6261</v>
      </c>
      <c r="C1524" t="s">
        <v>6410</v>
      </c>
      <c r="D1524" t="s">
        <v>6498</v>
      </c>
      <c r="E1524" t="s">
        <v>6493</v>
      </c>
      <c r="F1524" t="s">
        <v>6494</v>
      </c>
      <c r="G1524" s="47">
        <v>97717</v>
      </c>
      <c r="H1524" t="s">
        <v>6495</v>
      </c>
      <c r="I1524" t="s">
        <v>6499</v>
      </c>
      <c r="J1524" t="s">
        <v>6500</v>
      </c>
      <c r="L1524">
        <v>1</v>
      </c>
      <c r="M1524" t="b">
        <v>1</v>
      </c>
      <c r="N1524" t="str">
        <v>Gemeinde Euerdorf, M</v>
      </c>
      <c r="P1524">
        <v>97486</v>
      </c>
      <c r="Q1524" t="s">
        <v>9817</v>
      </c>
    </row>
    <row r="1525" spans="1:17" x14ac:dyDescent="0.25">
      <c r="A1525" t="s">
        <v>6501</v>
      </c>
      <c r="B1525" t="s">
        <v>6261</v>
      </c>
      <c r="C1525" t="s">
        <v>6410</v>
      </c>
      <c r="D1525" t="s">
        <v>6501</v>
      </c>
      <c r="E1525" t="s">
        <v>6493</v>
      </c>
      <c r="F1525" t="s">
        <v>6494</v>
      </c>
      <c r="G1525" s="47">
        <v>97717</v>
      </c>
      <c r="H1525" t="s">
        <v>6495</v>
      </c>
      <c r="I1525" t="s">
        <v>6502</v>
      </c>
      <c r="J1525" t="s">
        <v>6503</v>
      </c>
      <c r="L1525">
        <v>1</v>
      </c>
      <c r="M1525" t="b">
        <v>1</v>
      </c>
      <c r="N1525" t="str">
        <v>Gemeinde Ramsthal</v>
      </c>
      <c r="P1525">
        <v>96126</v>
      </c>
      <c r="Q1525" t="s">
        <v>9818</v>
      </c>
    </row>
    <row r="1526" spans="1:17" x14ac:dyDescent="0.25">
      <c r="A1526" t="s">
        <v>6504</v>
      </c>
      <c r="B1526" t="s">
        <v>6261</v>
      </c>
      <c r="C1526" t="s">
        <v>6410</v>
      </c>
      <c r="D1526" t="s">
        <v>6504</v>
      </c>
      <c r="E1526" t="s">
        <v>6493</v>
      </c>
      <c r="F1526" t="s">
        <v>6494</v>
      </c>
      <c r="G1526" s="47">
        <v>97717</v>
      </c>
      <c r="H1526" t="s">
        <v>6495</v>
      </c>
      <c r="I1526" t="s">
        <v>6505</v>
      </c>
      <c r="J1526" t="s">
        <v>6506</v>
      </c>
      <c r="L1526">
        <v>1</v>
      </c>
      <c r="M1526" t="b">
        <v>1</v>
      </c>
      <c r="N1526" t="str">
        <v>Gemeinde Sulzthal, M</v>
      </c>
      <c r="P1526">
        <v>97531</v>
      </c>
      <c r="Q1526" t="s">
        <v>6751</v>
      </c>
    </row>
    <row r="1527" spans="1:17" x14ac:dyDescent="0.25">
      <c r="A1527" t="s">
        <v>6507</v>
      </c>
      <c r="B1527" t="s">
        <v>6261</v>
      </c>
      <c r="C1527" t="s">
        <v>6410</v>
      </c>
      <c r="D1527" t="s">
        <v>6507</v>
      </c>
      <c r="E1527" t="s">
        <v>6508</v>
      </c>
      <c r="F1527" t="s">
        <v>127</v>
      </c>
      <c r="G1527" s="47">
        <v>97711</v>
      </c>
      <c r="H1527" t="s">
        <v>6509</v>
      </c>
      <c r="I1527" t="s">
        <v>6510</v>
      </c>
      <c r="J1527" t="s">
        <v>6511</v>
      </c>
      <c r="L1527">
        <v>1</v>
      </c>
      <c r="M1527" t="b">
        <v>1</v>
      </c>
      <c r="N1527" t="str">
        <v>Gemeinde Maßbach, M</v>
      </c>
      <c r="P1527">
        <v>96176</v>
      </c>
      <c r="Q1527" t="s">
        <v>9819</v>
      </c>
    </row>
    <row r="1528" spans="1:17" x14ac:dyDescent="0.25">
      <c r="A1528" t="s">
        <v>6512</v>
      </c>
      <c r="B1528" t="s">
        <v>6261</v>
      </c>
      <c r="C1528" t="s">
        <v>6410</v>
      </c>
      <c r="D1528" t="s">
        <v>6512</v>
      </c>
      <c r="E1528" t="s">
        <v>6508</v>
      </c>
      <c r="F1528" t="s">
        <v>127</v>
      </c>
      <c r="G1528" s="47">
        <v>97711</v>
      </c>
      <c r="H1528" t="s">
        <v>6509</v>
      </c>
      <c r="I1528" t="s">
        <v>6513</v>
      </c>
      <c r="J1528" t="s">
        <v>6514</v>
      </c>
      <c r="L1528">
        <v>1</v>
      </c>
      <c r="M1528" t="b">
        <v>1</v>
      </c>
      <c r="N1528" t="str">
        <v>Gemeinde Rannungen</v>
      </c>
      <c r="P1528">
        <v>96181</v>
      </c>
      <c r="Q1528" t="s">
        <v>6685</v>
      </c>
    </row>
    <row r="1529" spans="1:17" x14ac:dyDescent="0.25">
      <c r="A1529" t="s">
        <v>6515</v>
      </c>
      <c r="B1529" t="s">
        <v>6261</v>
      </c>
      <c r="C1529" t="s">
        <v>6410</v>
      </c>
      <c r="D1529" t="s">
        <v>6515</v>
      </c>
      <c r="E1529" t="s">
        <v>6508</v>
      </c>
      <c r="F1529" t="s">
        <v>127</v>
      </c>
      <c r="G1529" s="47">
        <v>97711</v>
      </c>
      <c r="H1529" t="s">
        <v>6509</v>
      </c>
      <c r="I1529" t="s">
        <v>6516</v>
      </c>
      <c r="J1529" t="s">
        <v>6517</v>
      </c>
      <c r="L1529">
        <v>1</v>
      </c>
      <c r="M1529" t="b">
        <v>1</v>
      </c>
      <c r="N1529" t="str">
        <v>Gemeinde Thundorf i.UFr.</v>
      </c>
      <c r="P1529">
        <v>96184</v>
      </c>
      <c r="Q1529" t="s">
        <v>9820</v>
      </c>
    </row>
    <row r="1530" spans="1:17" x14ac:dyDescent="0.25">
      <c r="A1530" t="s">
        <v>6515</v>
      </c>
      <c r="B1530" t="s">
        <v>6261</v>
      </c>
      <c r="C1530" t="s">
        <v>6410</v>
      </c>
      <c r="D1530" t="s">
        <v>6515</v>
      </c>
      <c r="E1530" t="s">
        <v>6515</v>
      </c>
      <c r="F1530" t="s">
        <v>6518</v>
      </c>
      <c r="G1530" s="47">
        <v>97711</v>
      </c>
      <c r="H1530" t="s">
        <v>6509</v>
      </c>
      <c r="I1530" t="s">
        <v>6516</v>
      </c>
      <c r="J1530" t="s">
        <v>6517</v>
      </c>
      <c r="L1530">
        <v>1</v>
      </c>
      <c r="M1530" t="b">
        <v>1</v>
      </c>
      <c r="N1530" t="str">
        <v>Gemeinde Thundorf i.UFr.</v>
      </c>
      <c r="P1530">
        <v>97522</v>
      </c>
      <c r="Q1530" t="s">
        <v>6689</v>
      </c>
    </row>
    <row r="1531" spans="1:17" x14ac:dyDescent="0.25">
      <c r="A1531" t="s">
        <v>6520</v>
      </c>
      <c r="B1531" t="s">
        <v>6261</v>
      </c>
      <c r="C1531" t="s">
        <v>6519</v>
      </c>
      <c r="D1531" t="s">
        <v>6520</v>
      </c>
      <c r="E1531" t="s">
        <v>6520</v>
      </c>
      <c r="F1531" t="s">
        <v>6521</v>
      </c>
      <c r="G1531" s="47">
        <v>97615</v>
      </c>
      <c r="H1531" t="s">
        <v>6522</v>
      </c>
      <c r="I1531" t="s">
        <v>6523</v>
      </c>
      <c r="J1531" t="s">
        <v>6524</v>
      </c>
      <c r="L1531">
        <v>1</v>
      </c>
      <c r="M1531" t="b">
        <v>1</v>
      </c>
      <c r="N1531" t="str">
        <v>Stadt Bad Neustadt a.d.Saale</v>
      </c>
      <c r="P1531">
        <v>96188</v>
      </c>
      <c r="Q1531" t="s">
        <v>9821</v>
      </c>
    </row>
    <row r="1532" spans="1:17" x14ac:dyDescent="0.25">
      <c r="A1532" t="s">
        <v>6525</v>
      </c>
      <c r="B1532" t="s">
        <v>6261</v>
      </c>
      <c r="C1532" t="s">
        <v>6519</v>
      </c>
      <c r="D1532" t="s">
        <v>6525</v>
      </c>
      <c r="E1532" t="s">
        <v>6525</v>
      </c>
      <c r="F1532" t="s">
        <v>1699</v>
      </c>
      <c r="G1532" s="47">
        <v>97653</v>
      </c>
      <c r="H1532" t="s">
        <v>6526</v>
      </c>
      <c r="I1532" t="s">
        <v>6527</v>
      </c>
      <c r="J1532" t="s">
        <v>6528</v>
      </c>
      <c r="L1532">
        <v>1</v>
      </c>
      <c r="M1532" t="b">
        <v>1</v>
      </c>
      <c r="N1532" t="str">
        <v>Stadt Bischofsheim i.d.Rhön</v>
      </c>
      <c r="P1532">
        <v>96190</v>
      </c>
      <c r="Q1532" t="s">
        <v>6693</v>
      </c>
    </row>
    <row r="1533" spans="1:17" x14ac:dyDescent="0.25">
      <c r="A1533" t="s">
        <v>6529</v>
      </c>
      <c r="B1533" t="s">
        <v>6261</v>
      </c>
      <c r="C1533" t="s">
        <v>6519</v>
      </c>
      <c r="D1533" t="s">
        <v>6529</v>
      </c>
      <c r="E1533" t="s">
        <v>6529</v>
      </c>
      <c r="F1533" t="s">
        <v>90</v>
      </c>
      <c r="G1533" s="47">
        <v>97631</v>
      </c>
      <c r="H1533" t="s">
        <v>6530</v>
      </c>
      <c r="I1533" t="s">
        <v>6531</v>
      </c>
      <c r="J1533" t="s">
        <v>6532</v>
      </c>
      <c r="L1533">
        <v>1</v>
      </c>
      <c r="M1533" t="b">
        <v>1</v>
      </c>
      <c r="N1533" t="str">
        <v>Stadt Bad Königshofen i.Grabfeld</v>
      </c>
      <c r="P1533">
        <v>97531</v>
      </c>
      <c r="Q1533" t="s">
        <v>9822</v>
      </c>
    </row>
    <row r="1534" spans="1:17" x14ac:dyDescent="0.25">
      <c r="A1534" t="s">
        <v>6533</v>
      </c>
      <c r="B1534" t="s">
        <v>6261</v>
      </c>
      <c r="C1534" t="s">
        <v>6519</v>
      </c>
      <c r="D1534" t="s">
        <v>6533</v>
      </c>
      <c r="E1534" t="s">
        <v>6533</v>
      </c>
      <c r="F1534" t="s">
        <v>540</v>
      </c>
      <c r="G1534" s="47">
        <v>97656</v>
      </c>
      <c r="H1534" t="s">
        <v>6534</v>
      </c>
      <c r="I1534" t="s">
        <v>6535</v>
      </c>
      <c r="J1534" t="s">
        <v>6536</v>
      </c>
      <c r="L1534">
        <v>1</v>
      </c>
      <c r="M1534" t="b">
        <v>1</v>
      </c>
      <c r="N1534" t="str">
        <v>Markt Oberelsbach</v>
      </c>
      <c r="P1534">
        <v>97475</v>
      </c>
      <c r="Q1534" t="s">
        <v>9823</v>
      </c>
    </row>
    <row r="1535" spans="1:17" x14ac:dyDescent="0.25">
      <c r="A1535" t="s">
        <v>6537</v>
      </c>
      <c r="B1535" t="s">
        <v>6261</v>
      </c>
      <c r="C1535" t="s">
        <v>6519</v>
      </c>
      <c r="D1535" t="s">
        <v>6537</v>
      </c>
      <c r="E1535" t="s">
        <v>6537</v>
      </c>
      <c r="F1535" t="s">
        <v>3272</v>
      </c>
      <c r="G1535" s="47">
        <v>97657</v>
      </c>
      <c r="H1535" t="s">
        <v>6538</v>
      </c>
      <c r="I1535" t="s">
        <v>6539</v>
      </c>
      <c r="J1535" t="s">
        <v>6540</v>
      </c>
      <c r="L1535">
        <v>1</v>
      </c>
      <c r="M1535" t="b">
        <v>1</v>
      </c>
      <c r="N1535" t="str">
        <v>Gemeinde Sandberg</v>
      </c>
      <c r="P1535">
        <v>96126</v>
      </c>
      <c r="Q1535" t="s">
        <v>9824</v>
      </c>
    </row>
    <row r="1536" spans="1:17" x14ac:dyDescent="0.25">
      <c r="A1536" t="s">
        <v>6541</v>
      </c>
      <c r="B1536" t="s">
        <v>6261</v>
      </c>
      <c r="C1536" t="s">
        <v>6519</v>
      </c>
      <c r="D1536" t="s">
        <v>6541</v>
      </c>
      <c r="E1536" t="s">
        <v>6543</v>
      </c>
      <c r="F1536" t="s">
        <v>1290</v>
      </c>
      <c r="G1536" s="47">
        <v>97638</v>
      </c>
      <c r="H1536" t="s">
        <v>6544</v>
      </c>
      <c r="I1536" t="s">
        <v>6545</v>
      </c>
      <c r="J1536" t="s">
        <v>6546</v>
      </c>
      <c r="L1536">
        <v>1</v>
      </c>
      <c r="M1536" t="b">
        <v>1</v>
      </c>
      <c r="N1536" t="str">
        <v>Gemeinde Bastheim</v>
      </c>
      <c r="P1536">
        <v>97901</v>
      </c>
      <c r="Q1536" t="s">
        <v>9825</v>
      </c>
    </row>
    <row r="1537" spans="1:17" x14ac:dyDescent="0.25">
      <c r="A1537" t="s">
        <v>6541</v>
      </c>
      <c r="B1537" t="s">
        <v>6261</v>
      </c>
      <c r="C1537" t="s">
        <v>6519</v>
      </c>
      <c r="D1537" t="s">
        <v>6541</v>
      </c>
      <c r="E1537" t="s">
        <v>6541</v>
      </c>
      <c r="F1537" t="s">
        <v>6547</v>
      </c>
      <c r="G1537" s="47">
        <v>97654</v>
      </c>
      <c r="H1537" t="s">
        <v>6542</v>
      </c>
      <c r="I1537" t="s">
        <v>6545</v>
      </c>
      <c r="J1537" t="s">
        <v>6546</v>
      </c>
      <c r="L1537">
        <v>1</v>
      </c>
      <c r="M1537" t="b">
        <v>1</v>
      </c>
      <c r="N1537" t="str">
        <v>Gemeinde Bastheim</v>
      </c>
      <c r="P1537">
        <v>63916</v>
      </c>
      <c r="Q1537" t="s">
        <v>9826</v>
      </c>
    </row>
    <row r="1538" spans="1:17" x14ac:dyDescent="0.25">
      <c r="A1538" t="s">
        <v>6548</v>
      </c>
      <c r="B1538" t="s">
        <v>6261</v>
      </c>
      <c r="C1538" t="s">
        <v>6519</v>
      </c>
      <c r="D1538" t="s">
        <v>6548</v>
      </c>
      <c r="E1538" t="s">
        <v>6543</v>
      </c>
      <c r="F1538" t="s">
        <v>1290</v>
      </c>
      <c r="G1538" s="47">
        <v>97638</v>
      </c>
      <c r="H1538" t="s">
        <v>6544</v>
      </c>
      <c r="I1538" t="s">
        <v>6549</v>
      </c>
      <c r="J1538" t="s">
        <v>6550</v>
      </c>
      <c r="L1538">
        <v>1</v>
      </c>
      <c r="M1538" t="b">
        <v>1</v>
      </c>
      <c r="N1538" t="str">
        <v>Gemeinde Hendungen</v>
      </c>
      <c r="P1538">
        <v>63927</v>
      </c>
      <c r="Q1538" t="s">
        <v>9827</v>
      </c>
    </row>
    <row r="1539" spans="1:17" x14ac:dyDescent="0.25">
      <c r="A1539" t="s">
        <v>6551</v>
      </c>
      <c r="B1539" t="s">
        <v>6261</v>
      </c>
      <c r="C1539" t="s">
        <v>6519</v>
      </c>
      <c r="D1539" t="s">
        <v>6551</v>
      </c>
      <c r="E1539" t="s">
        <v>6543</v>
      </c>
      <c r="F1539" t="s">
        <v>1290</v>
      </c>
      <c r="G1539" s="47">
        <v>97638</v>
      </c>
      <c r="H1539" t="s">
        <v>6544</v>
      </c>
      <c r="I1539" t="s">
        <v>6552</v>
      </c>
      <c r="J1539" t="s">
        <v>6553</v>
      </c>
      <c r="L1539">
        <v>1</v>
      </c>
      <c r="M1539" t="b">
        <v>1</v>
      </c>
      <c r="N1539" t="str">
        <v>Gemeinde Mellrichstadt, St</v>
      </c>
      <c r="P1539">
        <v>97903</v>
      </c>
      <c r="Q1539" t="s">
        <v>6887</v>
      </c>
    </row>
    <row r="1540" spans="1:17" x14ac:dyDescent="0.25">
      <c r="A1540" t="s">
        <v>6554</v>
      </c>
      <c r="B1540" t="s">
        <v>6261</v>
      </c>
      <c r="C1540" t="s">
        <v>6519</v>
      </c>
      <c r="D1540" t="s">
        <v>6554</v>
      </c>
      <c r="E1540" t="s">
        <v>6543</v>
      </c>
      <c r="F1540" t="s">
        <v>1290</v>
      </c>
      <c r="G1540" s="47">
        <v>97638</v>
      </c>
      <c r="H1540" t="s">
        <v>6544</v>
      </c>
      <c r="I1540" t="s">
        <v>6555</v>
      </c>
      <c r="J1540" t="s">
        <v>6556</v>
      </c>
      <c r="L1540">
        <v>1</v>
      </c>
      <c r="M1540" t="b">
        <v>1</v>
      </c>
      <c r="N1540" t="str">
        <v>Gemeinde Oberstreu</v>
      </c>
      <c r="P1540">
        <v>97904</v>
      </c>
      <c r="Q1540" t="s">
        <v>6891</v>
      </c>
    </row>
    <row r="1541" spans="1:17" x14ac:dyDescent="0.25">
      <c r="A1541" t="s">
        <v>5108</v>
      </c>
      <c r="B1541" t="s">
        <v>6261</v>
      </c>
      <c r="C1541" t="s">
        <v>6519</v>
      </c>
      <c r="D1541" t="s">
        <v>5108</v>
      </c>
      <c r="E1541" t="s">
        <v>6543</v>
      </c>
      <c r="F1541" t="s">
        <v>1290</v>
      </c>
      <c r="G1541" s="47">
        <v>97638</v>
      </c>
      <c r="H1541" t="s">
        <v>6544</v>
      </c>
      <c r="I1541" t="s">
        <v>6557</v>
      </c>
      <c r="J1541" t="s">
        <v>6558</v>
      </c>
      <c r="L1541">
        <v>1</v>
      </c>
      <c r="M1541" t="b">
        <v>1</v>
      </c>
      <c r="N1541" t="str">
        <v>Gemeinde Stockheim</v>
      </c>
      <c r="P1541">
        <v>63928</v>
      </c>
      <c r="Q1541" t="s">
        <v>6896</v>
      </c>
    </row>
    <row r="1542" spans="1:17" x14ac:dyDescent="0.25">
      <c r="A1542" t="s">
        <v>6559</v>
      </c>
      <c r="B1542" t="s">
        <v>6261</v>
      </c>
      <c r="C1542" t="s">
        <v>6519</v>
      </c>
      <c r="D1542" t="s">
        <v>6559</v>
      </c>
      <c r="E1542" t="s">
        <v>6560</v>
      </c>
      <c r="F1542" t="s">
        <v>6561</v>
      </c>
      <c r="G1542" s="47">
        <v>97631</v>
      </c>
      <c r="H1542" t="s">
        <v>6530</v>
      </c>
      <c r="I1542" t="s">
        <v>6562</v>
      </c>
      <c r="J1542" t="s">
        <v>6563</v>
      </c>
      <c r="L1542">
        <v>1</v>
      </c>
      <c r="M1542" t="b">
        <v>1</v>
      </c>
      <c r="N1542" t="str">
        <v>Gemeinde Aubstadt</v>
      </c>
      <c r="P1542">
        <v>63820</v>
      </c>
      <c r="Q1542" t="s">
        <v>9828</v>
      </c>
    </row>
    <row r="1543" spans="1:17" x14ac:dyDescent="0.25">
      <c r="A1543" t="s">
        <v>6564</v>
      </c>
      <c r="B1543" t="s">
        <v>6261</v>
      </c>
      <c r="C1543" t="s">
        <v>6519</v>
      </c>
      <c r="D1543" t="s">
        <v>6564</v>
      </c>
      <c r="E1543" t="s">
        <v>6560</v>
      </c>
      <c r="F1543" t="s">
        <v>6561</v>
      </c>
      <c r="G1543" s="47">
        <v>97631</v>
      </c>
      <c r="H1543" t="s">
        <v>6530</v>
      </c>
      <c r="I1543" t="s">
        <v>6565</v>
      </c>
      <c r="J1543" t="s">
        <v>6566</v>
      </c>
      <c r="L1543">
        <v>1</v>
      </c>
      <c r="M1543" t="b">
        <v>1</v>
      </c>
      <c r="N1543" t="str">
        <v>Gemeinde Großbardorf</v>
      </c>
      <c r="P1543">
        <v>63906</v>
      </c>
      <c r="Q1543" t="s">
        <v>9829</v>
      </c>
    </row>
    <row r="1544" spans="1:17" x14ac:dyDescent="0.25">
      <c r="A1544" t="s">
        <v>6567</v>
      </c>
      <c r="B1544" t="s">
        <v>6261</v>
      </c>
      <c r="C1544" t="s">
        <v>6519</v>
      </c>
      <c r="D1544" t="s">
        <v>6567</v>
      </c>
      <c r="E1544" t="s">
        <v>6560</v>
      </c>
      <c r="F1544" t="s">
        <v>6561</v>
      </c>
      <c r="G1544" s="47">
        <v>97631</v>
      </c>
      <c r="H1544" t="s">
        <v>6530</v>
      </c>
      <c r="I1544" t="s">
        <v>6568</v>
      </c>
      <c r="J1544" t="s">
        <v>6569</v>
      </c>
      <c r="L1544">
        <v>1</v>
      </c>
      <c r="M1544" t="b">
        <v>1</v>
      </c>
      <c r="N1544" t="str">
        <v>Gemeinde Herbstadt</v>
      </c>
      <c r="P1544">
        <v>63863</v>
      </c>
      <c r="Q1544" t="s">
        <v>9830</v>
      </c>
    </row>
    <row r="1545" spans="1:17" x14ac:dyDescent="0.25">
      <c r="A1545" t="s">
        <v>6570</v>
      </c>
      <c r="B1545" t="s">
        <v>6261</v>
      </c>
      <c r="C1545" t="s">
        <v>6519</v>
      </c>
      <c r="D1545" t="s">
        <v>6570</v>
      </c>
      <c r="E1545" t="s">
        <v>6560</v>
      </c>
      <c r="F1545" t="s">
        <v>6561</v>
      </c>
      <c r="G1545" s="47">
        <v>97631</v>
      </c>
      <c r="H1545" t="s">
        <v>6530</v>
      </c>
      <c r="I1545" t="s">
        <v>6571</v>
      </c>
      <c r="J1545" t="s">
        <v>6572</v>
      </c>
      <c r="L1545">
        <v>1</v>
      </c>
      <c r="M1545" t="b">
        <v>1</v>
      </c>
      <c r="N1545" t="str">
        <v>Gemeinde Höchheim</v>
      </c>
      <c r="P1545">
        <v>97906</v>
      </c>
      <c r="Q1545" t="s">
        <v>6913</v>
      </c>
    </row>
    <row r="1546" spans="1:17" x14ac:dyDescent="0.25">
      <c r="A1546" t="s">
        <v>6573</v>
      </c>
      <c r="B1546" t="s">
        <v>6261</v>
      </c>
      <c r="C1546" t="s">
        <v>6519</v>
      </c>
      <c r="D1546" t="s">
        <v>6573</v>
      </c>
      <c r="E1546" t="s">
        <v>6560</v>
      </c>
      <c r="F1546" t="s">
        <v>6561</v>
      </c>
      <c r="G1546" s="47">
        <v>97631</v>
      </c>
      <c r="H1546" t="s">
        <v>6530</v>
      </c>
      <c r="I1546" t="s">
        <v>6574</v>
      </c>
      <c r="J1546" t="s">
        <v>6575</v>
      </c>
      <c r="L1546">
        <v>1</v>
      </c>
      <c r="M1546" t="b">
        <v>1</v>
      </c>
      <c r="N1546" t="str">
        <v>Gemeinde Sulzdorf a.d.Lederhecke</v>
      </c>
      <c r="P1546">
        <v>63920</v>
      </c>
      <c r="Q1546" t="s">
        <v>9831</v>
      </c>
    </row>
    <row r="1547" spans="1:17" x14ac:dyDescent="0.25">
      <c r="A1547" t="s">
        <v>6576</v>
      </c>
      <c r="B1547" t="s">
        <v>6261</v>
      </c>
      <c r="C1547" t="s">
        <v>6519</v>
      </c>
      <c r="D1547" t="s">
        <v>6576</v>
      </c>
      <c r="E1547" t="s">
        <v>6560</v>
      </c>
      <c r="F1547" t="s">
        <v>6561</v>
      </c>
      <c r="G1547" s="47">
        <v>97631</v>
      </c>
      <c r="H1547" t="s">
        <v>6530</v>
      </c>
      <c r="I1547" t="s">
        <v>6577</v>
      </c>
      <c r="J1547" t="s">
        <v>6578</v>
      </c>
      <c r="L1547">
        <v>1</v>
      </c>
      <c r="M1547" t="b">
        <v>1</v>
      </c>
      <c r="N1547" t="str">
        <v>Gemeinde Sulzfeld</v>
      </c>
      <c r="P1547">
        <v>63868</v>
      </c>
      <c r="Q1547" t="s">
        <v>6922</v>
      </c>
    </row>
    <row r="1548" spans="1:17" x14ac:dyDescent="0.25">
      <c r="A1548" t="s">
        <v>6579</v>
      </c>
      <c r="B1548" t="s">
        <v>6261</v>
      </c>
      <c r="C1548" t="s">
        <v>6519</v>
      </c>
      <c r="D1548" t="s">
        <v>6579</v>
      </c>
      <c r="E1548" t="s">
        <v>6560</v>
      </c>
      <c r="F1548" t="s">
        <v>6561</v>
      </c>
      <c r="G1548" s="47">
        <v>97631</v>
      </c>
      <c r="H1548" t="s">
        <v>6530</v>
      </c>
      <c r="I1548" t="s">
        <v>6580</v>
      </c>
      <c r="J1548" t="s">
        <v>6581</v>
      </c>
      <c r="L1548">
        <v>1</v>
      </c>
      <c r="M1548" t="b">
        <v>1</v>
      </c>
      <c r="N1548" t="str">
        <v>Gemeinde Trappstadt, M</v>
      </c>
      <c r="P1548">
        <v>63840</v>
      </c>
      <c r="Q1548" t="s">
        <v>2614</v>
      </c>
    </row>
    <row r="1549" spans="1:17" x14ac:dyDescent="0.25">
      <c r="A1549" t="s">
        <v>6582</v>
      </c>
      <c r="B1549" t="s">
        <v>6261</v>
      </c>
      <c r="C1549" t="s">
        <v>6519</v>
      </c>
      <c r="D1549" t="s">
        <v>6582</v>
      </c>
      <c r="E1549" t="s">
        <v>6584</v>
      </c>
      <c r="F1549" t="s">
        <v>6585</v>
      </c>
      <c r="G1549" s="47">
        <v>97616</v>
      </c>
      <c r="H1549" t="s">
        <v>6522</v>
      </c>
      <c r="I1549" t="s">
        <v>6586</v>
      </c>
      <c r="J1549" t="s">
        <v>6587</v>
      </c>
      <c r="L1549">
        <v>1</v>
      </c>
      <c r="M1549" t="b">
        <v>1</v>
      </c>
      <c r="N1549" t="str">
        <v>Gemeinde Hohenroth</v>
      </c>
      <c r="P1549">
        <v>63931</v>
      </c>
      <c r="Q1549" t="s">
        <v>9832</v>
      </c>
    </row>
    <row r="1550" spans="1:17" x14ac:dyDescent="0.25">
      <c r="A1550" t="s">
        <v>6582</v>
      </c>
      <c r="B1550" t="s">
        <v>6261</v>
      </c>
      <c r="C1550" t="s">
        <v>6519</v>
      </c>
      <c r="D1550" t="s">
        <v>6582</v>
      </c>
      <c r="E1550" t="s">
        <v>6582</v>
      </c>
      <c r="F1550" t="s">
        <v>2677</v>
      </c>
      <c r="G1550" s="47">
        <v>97618</v>
      </c>
      <c r="H1550" t="s">
        <v>6583</v>
      </c>
      <c r="I1550" t="s">
        <v>6586</v>
      </c>
      <c r="J1550" t="s">
        <v>6587</v>
      </c>
      <c r="L1550">
        <v>1</v>
      </c>
      <c r="M1550" t="b">
        <v>1</v>
      </c>
      <c r="N1550" t="str">
        <v>Gemeinde Hohenroth</v>
      </c>
      <c r="P1550">
        <v>63924</v>
      </c>
      <c r="Q1550" t="s">
        <v>9833</v>
      </c>
    </row>
    <row r="1551" spans="1:17" x14ac:dyDescent="0.25">
      <c r="A1551" t="s">
        <v>6588</v>
      </c>
      <c r="B1551" t="s">
        <v>6261</v>
      </c>
      <c r="C1551" t="s">
        <v>6519</v>
      </c>
      <c r="D1551" t="s">
        <v>6588</v>
      </c>
      <c r="E1551" t="s">
        <v>6584</v>
      </c>
      <c r="F1551" t="s">
        <v>6585</v>
      </c>
      <c r="G1551" s="47">
        <v>97616</v>
      </c>
      <c r="H1551" t="s">
        <v>6522</v>
      </c>
      <c r="I1551" t="s">
        <v>6589</v>
      </c>
      <c r="J1551" t="s">
        <v>6590</v>
      </c>
      <c r="L1551">
        <v>1</v>
      </c>
      <c r="M1551" t="b">
        <v>1</v>
      </c>
      <c r="N1551" t="str">
        <v>Gemeinde Niederlauer</v>
      </c>
      <c r="P1551">
        <v>63839</v>
      </c>
      <c r="Q1551" t="s">
        <v>9834</v>
      </c>
    </row>
    <row r="1552" spans="1:17" x14ac:dyDescent="0.25">
      <c r="A1552" t="s">
        <v>6588</v>
      </c>
      <c r="B1552" t="s">
        <v>6261</v>
      </c>
      <c r="C1552" t="s">
        <v>6519</v>
      </c>
      <c r="D1552" t="s">
        <v>6588</v>
      </c>
      <c r="E1552" t="s">
        <v>6588</v>
      </c>
      <c r="F1552" t="s">
        <v>6591</v>
      </c>
      <c r="G1552" s="47">
        <v>97607</v>
      </c>
      <c r="H1552" t="s">
        <v>6522</v>
      </c>
      <c r="I1552" t="s">
        <v>6589</v>
      </c>
      <c r="J1552" t="s">
        <v>6590</v>
      </c>
      <c r="L1552">
        <v>1</v>
      </c>
      <c r="M1552" t="b">
        <v>1</v>
      </c>
      <c r="N1552" t="str">
        <v>Gemeinde Niederlauer</v>
      </c>
      <c r="P1552">
        <v>63911</v>
      </c>
      <c r="Q1552" t="s">
        <v>9835</v>
      </c>
    </row>
    <row r="1553" spans="1:17" x14ac:dyDescent="0.25">
      <c r="A1553" t="s">
        <v>6592</v>
      </c>
      <c r="B1553" t="s">
        <v>6261</v>
      </c>
      <c r="C1553" t="s">
        <v>6519</v>
      </c>
      <c r="D1553" t="s">
        <v>6592</v>
      </c>
      <c r="E1553" t="s">
        <v>6584</v>
      </c>
      <c r="F1553" t="s">
        <v>6585</v>
      </c>
      <c r="G1553" s="47">
        <v>97616</v>
      </c>
      <c r="H1553" t="s">
        <v>6522</v>
      </c>
      <c r="I1553" t="s">
        <v>6593</v>
      </c>
      <c r="J1553" t="s">
        <v>6594</v>
      </c>
      <c r="L1553">
        <v>1</v>
      </c>
      <c r="M1553" t="b">
        <v>1</v>
      </c>
      <c r="N1553" t="str">
        <v>Gemeinde Rödelmaier</v>
      </c>
      <c r="P1553">
        <v>63925</v>
      </c>
      <c r="Q1553" t="s">
        <v>9836</v>
      </c>
    </row>
    <row r="1554" spans="1:17" x14ac:dyDescent="0.25">
      <c r="A1554" t="s">
        <v>6592</v>
      </c>
      <c r="B1554" t="s">
        <v>6261</v>
      </c>
      <c r="C1554" t="s">
        <v>6519</v>
      </c>
      <c r="D1554" t="s">
        <v>6592</v>
      </c>
      <c r="E1554" t="s">
        <v>6592</v>
      </c>
      <c r="F1554" t="s">
        <v>6591</v>
      </c>
      <c r="G1554" s="47">
        <v>97607</v>
      </c>
      <c r="H1554" t="s">
        <v>6522</v>
      </c>
      <c r="I1554" t="s">
        <v>6593</v>
      </c>
      <c r="J1554" t="s">
        <v>6594</v>
      </c>
      <c r="L1554">
        <v>1</v>
      </c>
      <c r="M1554" t="b">
        <v>1</v>
      </c>
      <c r="N1554" t="str">
        <v>Gemeinde Rödelmaier</v>
      </c>
      <c r="P1554">
        <v>63849</v>
      </c>
      <c r="Q1554" t="s">
        <v>6936</v>
      </c>
    </row>
    <row r="1555" spans="1:17" x14ac:dyDescent="0.25">
      <c r="A1555" t="s">
        <v>6595</v>
      </c>
      <c r="B1555" t="s">
        <v>6261</v>
      </c>
      <c r="C1555" t="s">
        <v>6519</v>
      </c>
      <c r="D1555" t="s">
        <v>6595</v>
      </c>
      <c r="E1555" t="s">
        <v>6584</v>
      </c>
      <c r="F1555" t="s">
        <v>6585</v>
      </c>
      <c r="G1555" s="47">
        <v>97616</v>
      </c>
      <c r="H1555" t="s">
        <v>6522</v>
      </c>
      <c r="I1555" t="s">
        <v>6596</v>
      </c>
      <c r="J1555" t="s">
        <v>6597</v>
      </c>
      <c r="L1555">
        <v>1</v>
      </c>
      <c r="M1555" t="b">
        <v>1</v>
      </c>
      <c r="N1555" t="str">
        <v>Gemeinde Salz</v>
      </c>
      <c r="P1555">
        <v>63897</v>
      </c>
      <c r="Q1555" t="s">
        <v>9837</v>
      </c>
    </row>
    <row r="1556" spans="1:17" x14ac:dyDescent="0.25">
      <c r="A1556" t="s">
        <v>6595</v>
      </c>
      <c r="B1556" t="s">
        <v>6261</v>
      </c>
      <c r="C1556" t="s">
        <v>6519</v>
      </c>
      <c r="D1556" t="s">
        <v>6595</v>
      </c>
      <c r="E1556" t="s">
        <v>6595</v>
      </c>
      <c r="F1556" t="s">
        <v>6591</v>
      </c>
      <c r="G1556" s="47">
        <v>97607</v>
      </c>
      <c r="H1556" t="s">
        <v>6522</v>
      </c>
      <c r="I1556" t="s">
        <v>6596</v>
      </c>
      <c r="J1556" t="s">
        <v>6597</v>
      </c>
      <c r="L1556">
        <v>1</v>
      </c>
      <c r="M1556" t="b">
        <v>1</v>
      </c>
      <c r="N1556" t="str">
        <v>Gemeinde Salz</v>
      </c>
      <c r="P1556">
        <v>63853</v>
      </c>
      <c r="Q1556" t="s">
        <v>6944</v>
      </c>
    </row>
    <row r="1557" spans="1:17" x14ac:dyDescent="0.25">
      <c r="A1557" t="s">
        <v>6598</v>
      </c>
      <c r="B1557" t="s">
        <v>6261</v>
      </c>
      <c r="C1557" t="s">
        <v>6519</v>
      </c>
      <c r="D1557" t="s">
        <v>6598</v>
      </c>
      <c r="E1557" t="s">
        <v>6584</v>
      </c>
      <c r="F1557" t="s">
        <v>6585</v>
      </c>
      <c r="G1557" s="47">
        <v>97616</v>
      </c>
      <c r="H1557" t="s">
        <v>6522</v>
      </c>
      <c r="I1557" t="s">
        <v>6599</v>
      </c>
      <c r="J1557" t="s">
        <v>6600</v>
      </c>
      <c r="L1557">
        <v>1</v>
      </c>
      <c r="M1557" t="b">
        <v>1</v>
      </c>
      <c r="N1557" t="str">
        <v>Gemeinde Schönau a.d.Brend</v>
      </c>
      <c r="P1557">
        <v>63933</v>
      </c>
      <c r="Q1557" t="s">
        <v>9838</v>
      </c>
    </row>
    <row r="1558" spans="1:17" x14ac:dyDescent="0.25">
      <c r="A1558" t="s">
        <v>6598</v>
      </c>
      <c r="B1558" t="s">
        <v>6261</v>
      </c>
      <c r="C1558" t="s">
        <v>6519</v>
      </c>
      <c r="D1558" t="s">
        <v>6598</v>
      </c>
      <c r="E1558" t="s">
        <v>6598</v>
      </c>
      <c r="F1558" t="s">
        <v>6591</v>
      </c>
      <c r="G1558" s="47">
        <v>97607</v>
      </c>
      <c r="H1558" t="s">
        <v>6601</v>
      </c>
      <c r="I1558" t="s">
        <v>6599</v>
      </c>
      <c r="J1558" t="s">
        <v>6600</v>
      </c>
      <c r="L1558">
        <v>1</v>
      </c>
      <c r="M1558" t="b">
        <v>1</v>
      </c>
      <c r="N1558" t="str">
        <v>Gemeinde Schönau a.d.Brend</v>
      </c>
      <c r="P1558">
        <v>63930</v>
      </c>
      <c r="Q1558" t="s">
        <v>9839</v>
      </c>
    </row>
    <row r="1559" spans="1:17" x14ac:dyDescent="0.25">
      <c r="A1559" t="s">
        <v>6602</v>
      </c>
      <c r="B1559" t="s">
        <v>6261</v>
      </c>
      <c r="C1559" t="s">
        <v>6519</v>
      </c>
      <c r="D1559" t="s">
        <v>6602</v>
      </c>
      <c r="E1559" t="s">
        <v>6584</v>
      </c>
      <c r="F1559" t="s">
        <v>6585</v>
      </c>
      <c r="G1559" s="47">
        <v>97616</v>
      </c>
      <c r="H1559" t="s">
        <v>6522</v>
      </c>
      <c r="I1559" t="s">
        <v>6603</v>
      </c>
      <c r="J1559" t="s">
        <v>6604</v>
      </c>
      <c r="L1559">
        <v>1</v>
      </c>
      <c r="M1559" t="b">
        <v>1</v>
      </c>
      <c r="N1559" t="str">
        <v>Gemeinde Strahlungen</v>
      </c>
      <c r="P1559">
        <v>63843</v>
      </c>
      <c r="Q1559" t="s">
        <v>6948</v>
      </c>
    </row>
    <row r="1560" spans="1:17" x14ac:dyDescent="0.25">
      <c r="A1560" t="s">
        <v>6602</v>
      </c>
      <c r="B1560" t="s">
        <v>6261</v>
      </c>
      <c r="C1560" t="s">
        <v>6519</v>
      </c>
      <c r="D1560" t="s">
        <v>6602</v>
      </c>
      <c r="E1560" t="s">
        <v>6602</v>
      </c>
      <c r="F1560" t="s">
        <v>6591</v>
      </c>
      <c r="G1560" s="47">
        <v>97607</v>
      </c>
      <c r="H1560" t="s">
        <v>6522</v>
      </c>
      <c r="I1560" t="s">
        <v>6603</v>
      </c>
      <c r="J1560" t="s">
        <v>6604</v>
      </c>
      <c r="L1560">
        <v>1</v>
      </c>
      <c r="M1560" t="b">
        <v>1</v>
      </c>
      <c r="N1560" t="str">
        <v>Gemeinde Strahlungen</v>
      </c>
      <c r="P1560">
        <v>63785</v>
      </c>
      <c r="Q1560" t="s">
        <v>9840</v>
      </c>
    </row>
    <row r="1561" spans="1:17" x14ac:dyDescent="0.25">
      <c r="A1561" t="s">
        <v>6605</v>
      </c>
      <c r="B1561" t="s">
        <v>6261</v>
      </c>
      <c r="C1561" t="s">
        <v>6519</v>
      </c>
      <c r="D1561" t="s">
        <v>6605</v>
      </c>
      <c r="E1561" t="s">
        <v>6584</v>
      </c>
      <c r="F1561" t="s">
        <v>6585</v>
      </c>
      <c r="G1561" s="47">
        <v>97616</v>
      </c>
      <c r="H1561" t="s">
        <v>6522</v>
      </c>
      <c r="I1561" t="s">
        <v>6607</v>
      </c>
      <c r="J1561" t="s">
        <v>6608</v>
      </c>
      <c r="L1561">
        <v>1</v>
      </c>
      <c r="M1561" t="b">
        <v>1</v>
      </c>
      <c r="N1561" t="str">
        <v>Gemeinde Burglauer</v>
      </c>
      <c r="P1561">
        <v>63934</v>
      </c>
      <c r="Q1561" t="s">
        <v>7010</v>
      </c>
    </row>
    <row r="1562" spans="1:17" x14ac:dyDescent="0.25">
      <c r="A1562" t="s">
        <v>6605</v>
      </c>
      <c r="B1562" t="s">
        <v>6261</v>
      </c>
      <c r="C1562" t="s">
        <v>6519</v>
      </c>
      <c r="D1562" t="s">
        <v>6605</v>
      </c>
      <c r="E1562" t="s">
        <v>6605</v>
      </c>
      <c r="F1562" t="s">
        <v>4016</v>
      </c>
      <c r="G1562" s="47">
        <v>97724</v>
      </c>
      <c r="H1562" t="s">
        <v>6606</v>
      </c>
      <c r="I1562" t="s">
        <v>6607</v>
      </c>
      <c r="J1562" t="s">
        <v>6608</v>
      </c>
      <c r="L1562">
        <v>1</v>
      </c>
      <c r="M1562" t="b">
        <v>1</v>
      </c>
      <c r="N1562" t="str">
        <v>Gemeinde Burglauer</v>
      </c>
      <c r="P1562">
        <v>63924</v>
      </c>
      <c r="Q1562" t="s">
        <v>9841</v>
      </c>
    </row>
    <row r="1563" spans="1:17" x14ac:dyDescent="0.25">
      <c r="A1563" t="s">
        <v>6609</v>
      </c>
      <c r="B1563" t="s">
        <v>6261</v>
      </c>
      <c r="C1563" t="s">
        <v>6519</v>
      </c>
      <c r="D1563" t="s">
        <v>6609</v>
      </c>
      <c r="E1563" t="s">
        <v>6610</v>
      </c>
      <c r="G1563" s="47">
        <v>97648</v>
      </c>
      <c r="H1563" t="s">
        <v>6611</v>
      </c>
      <c r="I1563" t="s">
        <v>6612</v>
      </c>
      <c r="J1563" t="s">
        <v>6613</v>
      </c>
      <c r="L1563">
        <v>1</v>
      </c>
      <c r="M1563" t="b">
        <v>1</v>
      </c>
      <c r="N1563" t="str">
        <v>Gemeinde Fladungen, St</v>
      </c>
      <c r="P1563">
        <v>63936</v>
      </c>
      <c r="Q1563" t="s">
        <v>9842</v>
      </c>
    </row>
    <row r="1564" spans="1:17" x14ac:dyDescent="0.25">
      <c r="A1564" t="s">
        <v>2613</v>
      </c>
      <c r="B1564" t="s">
        <v>6261</v>
      </c>
      <c r="C1564" t="s">
        <v>6519</v>
      </c>
      <c r="D1564" t="s">
        <v>2613</v>
      </c>
      <c r="E1564" t="s">
        <v>6610</v>
      </c>
      <c r="G1564" s="47">
        <v>97648</v>
      </c>
      <c r="H1564" t="s">
        <v>6611</v>
      </c>
      <c r="I1564" t="s">
        <v>6614</v>
      </c>
      <c r="J1564" t="s">
        <v>6615</v>
      </c>
      <c r="L1564">
        <v>1</v>
      </c>
      <c r="M1564" t="b">
        <v>1</v>
      </c>
      <c r="N1564" t="str">
        <v>Gemeinde Hausen</v>
      </c>
      <c r="P1564">
        <v>97909</v>
      </c>
      <c r="Q1564" t="s">
        <v>9843</v>
      </c>
    </row>
    <row r="1565" spans="1:17" x14ac:dyDescent="0.25">
      <c r="A1565" t="s">
        <v>2613</v>
      </c>
      <c r="B1565" t="s">
        <v>6261</v>
      </c>
      <c r="C1565" t="s">
        <v>6519</v>
      </c>
      <c r="D1565" t="s">
        <v>2613</v>
      </c>
      <c r="E1565" t="s">
        <v>2613</v>
      </c>
      <c r="F1565" t="s">
        <v>6616</v>
      </c>
      <c r="G1565" s="47">
        <v>97647</v>
      </c>
      <c r="H1565" t="s">
        <v>2614</v>
      </c>
      <c r="I1565" t="s">
        <v>6614</v>
      </c>
      <c r="J1565" t="s">
        <v>6615</v>
      </c>
      <c r="L1565">
        <v>1</v>
      </c>
      <c r="M1565" t="b">
        <v>1</v>
      </c>
      <c r="N1565" t="str">
        <v>Gemeinde Hausen</v>
      </c>
      <c r="P1565">
        <v>63834</v>
      </c>
      <c r="Q1565" t="s">
        <v>9844</v>
      </c>
    </row>
    <row r="1566" spans="1:17" x14ac:dyDescent="0.25">
      <c r="A1566" t="s">
        <v>6617</v>
      </c>
      <c r="B1566" t="s">
        <v>6261</v>
      </c>
      <c r="C1566" t="s">
        <v>6519</v>
      </c>
      <c r="D1566" t="s">
        <v>6617</v>
      </c>
      <c r="E1566" t="s">
        <v>6610</v>
      </c>
      <c r="G1566" s="47">
        <v>97648</v>
      </c>
      <c r="H1566" t="s">
        <v>6611</v>
      </c>
      <c r="I1566" t="s">
        <v>6618</v>
      </c>
      <c r="J1566" t="s">
        <v>6619</v>
      </c>
      <c r="L1566">
        <v>1</v>
      </c>
      <c r="M1566" t="b">
        <v>1</v>
      </c>
      <c r="N1566" t="str">
        <v>Gemeinde Nordheim v.d.Rhön</v>
      </c>
      <c r="P1566">
        <v>63937</v>
      </c>
      <c r="Q1566" t="s">
        <v>9845</v>
      </c>
    </row>
    <row r="1567" spans="1:17" x14ac:dyDescent="0.25">
      <c r="A1567" t="s">
        <v>6617</v>
      </c>
      <c r="B1567" t="s">
        <v>6261</v>
      </c>
      <c r="C1567" t="s">
        <v>6519</v>
      </c>
      <c r="D1567" t="s">
        <v>6617</v>
      </c>
      <c r="E1567" t="s">
        <v>6617</v>
      </c>
      <c r="F1567" t="s">
        <v>127</v>
      </c>
      <c r="G1567" s="47">
        <v>97650</v>
      </c>
      <c r="H1567" t="s">
        <v>6611</v>
      </c>
      <c r="I1567" t="s">
        <v>6618</v>
      </c>
      <c r="J1567" t="s">
        <v>6619</v>
      </c>
      <c r="L1567">
        <v>1</v>
      </c>
      <c r="M1567" t="b">
        <v>1</v>
      </c>
      <c r="N1567" t="str">
        <v>Gemeinde Nordheim v.d.Rhön</v>
      </c>
      <c r="P1567">
        <v>63939</v>
      </c>
      <c r="Q1567" t="s">
        <v>9846</v>
      </c>
    </row>
    <row r="1568" spans="1:17" x14ac:dyDescent="0.25">
      <c r="A1568" t="s">
        <v>6620</v>
      </c>
      <c r="B1568" t="s">
        <v>6261</v>
      </c>
      <c r="C1568" t="s">
        <v>6519</v>
      </c>
      <c r="D1568" t="s">
        <v>6620</v>
      </c>
      <c r="E1568" t="s">
        <v>6622</v>
      </c>
      <c r="F1568" t="s">
        <v>6623</v>
      </c>
      <c r="G1568" s="47">
        <v>97618</v>
      </c>
      <c r="H1568" t="s">
        <v>6621</v>
      </c>
      <c r="I1568" t="s">
        <v>6624</v>
      </c>
      <c r="J1568" t="s">
        <v>6625</v>
      </c>
      <c r="L1568">
        <v>1</v>
      </c>
      <c r="M1568" t="b">
        <v>1</v>
      </c>
      <c r="N1568" t="str">
        <v>Gemeinde Heustreu</v>
      </c>
      <c r="P1568">
        <v>97450</v>
      </c>
      <c r="Q1568" t="s">
        <v>9847</v>
      </c>
    </row>
    <row r="1569" spans="1:17" x14ac:dyDescent="0.25">
      <c r="A1569" t="s">
        <v>6626</v>
      </c>
      <c r="B1569" t="s">
        <v>6261</v>
      </c>
      <c r="C1569" t="s">
        <v>6519</v>
      </c>
      <c r="D1569" t="s">
        <v>6626</v>
      </c>
      <c r="E1569" t="s">
        <v>6622</v>
      </c>
      <c r="F1569" t="s">
        <v>6623</v>
      </c>
      <c r="G1569" s="47">
        <v>97618</v>
      </c>
      <c r="H1569" t="s">
        <v>6621</v>
      </c>
      <c r="I1569" t="s">
        <v>6627</v>
      </c>
      <c r="J1569" t="s">
        <v>6628</v>
      </c>
      <c r="L1569">
        <v>1</v>
      </c>
      <c r="M1569" t="b">
        <v>1</v>
      </c>
      <c r="N1569" t="str">
        <v>Gemeinde Hollstadt</v>
      </c>
      <c r="P1569">
        <v>97773</v>
      </c>
      <c r="Q1569" t="s">
        <v>9848</v>
      </c>
    </row>
    <row r="1570" spans="1:17" x14ac:dyDescent="0.25">
      <c r="A1570" t="s">
        <v>6629</v>
      </c>
      <c r="B1570" t="s">
        <v>6261</v>
      </c>
      <c r="C1570" t="s">
        <v>6519</v>
      </c>
      <c r="D1570" t="s">
        <v>6629</v>
      </c>
      <c r="E1570" t="s">
        <v>6622</v>
      </c>
      <c r="F1570" t="s">
        <v>6623</v>
      </c>
      <c r="G1570" s="47">
        <v>97618</v>
      </c>
      <c r="H1570" t="s">
        <v>6621</v>
      </c>
      <c r="I1570" t="s">
        <v>6630</v>
      </c>
      <c r="J1570" t="s">
        <v>6631</v>
      </c>
      <c r="L1570">
        <v>1</v>
      </c>
      <c r="M1570" t="b">
        <v>1</v>
      </c>
      <c r="N1570" t="str">
        <v>Gemeinde Unsleben</v>
      </c>
      <c r="P1570">
        <v>97834</v>
      </c>
      <c r="Q1570" t="s">
        <v>9849</v>
      </c>
    </row>
    <row r="1571" spans="1:17" x14ac:dyDescent="0.25">
      <c r="A1571" t="s">
        <v>6632</v>
      </c>
      <c r="B1571" t="s">
        <v>6261</v>
      </c>
      <c r="C1571" t="s">
        <v>6519</v>
      </c>
      <c r="D1571" t="s">
        <v>6632</v>
      </c>
      <c r="E1571" t="s">
        <v>6622</v>
      </c>
      <c r="F1571" t="s">
        <v>6623</v>
      </c>
      <c r="G1571" s="47">
        <v>97618</v>
      </c>
      <c r="H1571" t="s">
        <v>6621</v>
      </c>
      <c r="I1571" t="s">
        <v>6633</v>
      </c>
      <c r="J1571" t="s">
        <v>6634</v>
      </c>
      <c r="L1571">
        <v>1</v>
      </c>
      <c r="M1571" t="b">
        <v>1</v>
      </c>
      <c r="N1571" t="str">
        <v>Gemeinde Wollbach</v>
      </c>
      <c r="P1571">
        <v>97828</v>
      </c>
      <c r="Q1571" t="s">
        <v>9850</v>
      </c>
    </row>
    <row r="1572" spans="1:17" x14ac:dyDescent="0.25">
      <c r="A1572" t="s">
        <v>6635</v>
      </c>
      <c r="B1572" t="s">
        <v>6261</v>
      </c>
      <c r="C1572" t="s">
        <v>6519</v>
      </c>
      <c r="D1572" t="s">
        <v>6635</v>
      </c>
      <c r="E1572" t="s">
        <v>6636</v>
      </c>
      <c r="F1572" t="s">
        <v>904</v>
      </c>
      <c r="G1572" s="47">
        <v>97642</v>
      </c>
      <c r="H1572" t="s">
        <v>6637</v>
      </c>
      <c r="I1572" t="s">
        <v>6638</v>
      </c>
      <c r="J1572" t="s">
        <v>6639</v>
      </c>
      <c r="L1572">
        <v>1</v>
      </c>
      <c r="M1572" t="b">
        <v>1</v>
      </c>
      <c r="N1572" t="str">
        <v>Gemeinde Ostheim v.d.Rhön, St</v>
      </c>
      <c r="P1572">
        <v>97775</v>
      </c>
      <c r="Q1572" t="s">
        <v>9851</v>
      </c>
    </row>
    <row r="1573" spans="1:17" x14ac:dyDescent="0.25">
      <c r="A1573" t="s">
        <v>6640</v>
      </c>
      <c r="B1573" t="s">
        <v>6261</v>
      </c>
      <c r="C1573" t="s">
        <v>6519</v>
      </c>
      <c r="D1573" t="s">
        <v>6640</v>
      </c>
      <c r="E1573" t="s">
        <v>6636</v>
      </c>
      <c r="F1573" t="s">
        <v>904</v>
      </c>
      <c r="G1573" s="47">
        <v>97642</v>
      </c>
      <c r="H1573" t="s">
        <v>6637</v>
      </c>
      <c r="I1573" t="s">
        <v>6641</v>
      </c>
      <c r="J1573" t="s">
        <v>6642</v>
      </c>
      <c r="L1573">
        <v>1</v>
      </c>
      <c r="M1573" t="b">
        <v>1</v>
      </c>
      <c r="N1573" t="str">
        <v>Gemeinde Sondheim v.d.Rhön</v>
      </c>
      <c r="P1573">
        <v>97837</v>
      </c>
      <c r="Q1573" t="s">
        <v>9852</v>
      </c>
    </row>
    <row r="1574" spans="1:17" x14ac:dyDescent="0.25">
      <c r="A1574" t="s">
        <v>6643</v>
      </c>
      <c r="B1574" t="s">
        <v>6261</v>
      </c>
      <c r="C1574" t="s">
        <v>6519</v>
      </c>
      <c r="D1574" t="s">
        <v>6643</v>
      </c>
      <c r="E1574" t="s">
        <v>6636</v>
      </c>
      <c r="F1574" t="s">
        <v>904</v>
      </c>
      <c r="G1574" s="47">
        <v>97642</v>
      </c>
      <c r="H1574" t="s">
        <v>6637</v>
      </c>
      <c r="I1574" t="s">
        <v>6644</v>
      </c>
      <c r="J1574" t="s">
        <v>6645</v>
      </c>
      <c r="L1574">
        <v>1</v>
      </c>
      <c r="M1574" t="b">
        <v>1</v>
      </c>
      <c r="N1574" t="str">
        <v>Gemeinde Willmars</v>
      </c>
      <c r="P1574">
        <v>97828</v>
      </c>
      <c r="Q1574" t="s">
        <v>9853</v>
      </c>
    </row>
    <row r="1575" spans="1:17" x14ac:dyDescent="0.25">
      <c r="A1575" t="s">
        <v>6646</v>
      </c>
      <c r="B1575" t="s">
        <v>6261</v>
      </c>
      <c r="C1575" t="s">
        <v>6519</v>
      </c>
      <c r="D1575" t="s">
        <v>6646</v>
      </c>
      <c r="E1575" t="s">
        <v>6647</v>
      </c>
      <c r="F1575" t="s">
        <v>6648</v>
      </c>
      <c r="G1575" s="47">
        <v>97633</v>
      </c>
      <c r="H1575" t="s">
        <v>6649</v>
      </c>
      <c r="I1575" t="s">
        <v>6650</v>
      </c>
      <c r="J1575" t="s">
        <v>6651</v>
      </c>
      <c r="L1575">
        <v>1</v>
      </c>
      <c r="M1575" t="b">
        <v>1</v>
      </c>
      <c r="N1575" t="str">
        <v>Gemeinde Großeibstadt</v>
      </c>
      <c r="P1575">
        <v>97776</v>
      </c>
      <c r="Q1575" t="s">
        <v>7028</v>
      </c>
    </row>
    <row r="1576" spans="1:17" x14ac:dyDescent="0.25">
      <c r="A1576" t="s">
        <v>6652</v>
      </c>
      <c r="B1576" t="s">
        <v>6261</v>
      </c>
      <c r="C1576" t="s">
        <v>6519</v>
      </c>
      <c r="D1576" t="s">
        <v>6652</v>
      </c>
      <c r="E1576" t="s">
        <v>6647</v>
      </c>
      <c r="F1576" t="s">
        <v>6648</v>
      </c>
      <c r="G1576" s="47">
        <v>97633</v>
      </c>
      <c r="H1576" t="s">
        <v>6649</v>
      </c>
      <c r="I1576" t="s">
        <v>6653</v>
      </c>
      <c r="J1576" t="s">
        <v>6654</v>
      </c>
      <c r="L1576">
        <v>1</v>
      </c>
      <c r="M1576" t="b">
        <v>1</v>
      </c>
      <c r="N1576" t="str">
        <v>Gemeinde Saal a.d.Saale, M</v>
      </c>
      <c r="P1576">
        <v>97778</v>
      </c>
      <c r="Q1576" t="s">
        <v>9854</v>
      </c>
    </row>
    <row r="1577" spans="1:17" x14ac:dyDescent="0.25">
      <c r="A1577" t="s">
        <v>6655</v>
      </c>
      <c r="B1577" t="s">
        <v>6261</v>
      </c>
      <c r="C1577" t="s">
        <v>6519</v>
      </c>
      <c r="D1577" t="s">
        <v>6655</v>
      </c>
      <c r="E1577" t="s">
        <v>6647</v>
      </c>
      <c r="F1577" t="s">
        <v>6648</v>
      </c>
      <c r="G1577" s="47">
        <v>97633</v>
      </c>
      <c r="H1577" t="s">
        <v>6649</v>
      </c>
      <c r="I1577" t="s">
        <v>6656</v>
      </c>
      <c r="J1577" t="s">
        <v>6657</v>
      </c>
      <c r="L1577">
        <v>1</v>
      </c>
      <c r="M1577" t="b">
        <v>1</v>
      </c>
      <c r="N1577" t="str">
        <v>Gemeinde Wülfershausen a.d.Saale</v>
      </c>
      <c r="P1577">
        <v>97833</v>
      </c>
      <c r="Q1577" t="s">
        <v>9855</v>
      </c>
    </row>
    <row r="1578" spans="1:17" x14ac:dyDescent="0.25">
      <c r="A1578" t="s">
        <v>6659</v>
      </c>
      <c r="B1578" t="s">
        <v>6261</v>
      </c>
      <c r="C1578" t="s">
        <v>6658</v>
      </c>
      <c r="D1578" t="s">
        <v>6659</v>
      </c>
      <c r="E1578" t="s">
        <v>6659</v>
      </c>
      <c r="F1578" t="s">
        <v>364</v>
      </c>
      <c r="G1578" s="47">
        <v>97480</v>
      </c>
      <c r="H1578" t="s">
        <v>6660</v>
      </c>
      <c r="I1578" t="s">
        <v>6661</v>
      </c>
      <c r="J1578" t="s">
        <v>6662</v>
      </c>
      <c r="L1578">
        <v>1</v>
      </c>
      <c r="M1578" t="b">
        <v>1</v>
      </c>
      <c r="N1578" t="str">
        <v>Stadt Eltmann</v>
      </c>
      <c r="P1578">
        <v>97737</v>
      </c>
      <c r="Q1578" t="s">
        <v>9856</v>
      </c>
    </row>
    <row r="1579" spans="1:17" x14ac:dyDescent="0.25">
      <c r="A1579" t="s">
        <v>6663</v>
      </c>
      <c r="B1579" t="s">
        <v>6261</v>
      </c>
      <c r="C1579" t="s">
        <v>6658</v>
      </c>
      <c r="D1579" t="s">
        <v>6663</v>
      </c>
      <c r="E1579" t="s">
        <v>6663</v>
      </c>
      <c r="F1579" t="s">
        <v>6664</v>
      </c>
      <c r="G1579" s="47">
        <v>97432</v>
      </c>
      <c r="H1579" t="s">
        <v>6665</v>
      </c>
      <c r="I1579" t="s">
        <v>6666</v>
      </c>
      <c r="J1579" t="s">
        <v>6667</v>
      </c>
      <c r="L1579">
        <v>1</v>
      </c>
      <c r="M1579" t="b">
        <v>1</v>
      </c>
      <c r="N1579" t="str">
        <v>Stadt Haßfurt</v>
      </c>
      <c r="P1579">
        <v>97780</v>
      </c>
      <c r="Q1579" t="s">
        <v>9857</v>
      </c>
    </row>
    <row r="1580" spans="1:17" x14ac:dyDescent="0.25">
      <c r="A1580" t="s">
        <v>6668</v>
      </c>
      <c r="B1580" t="s">
        <v>6261</v>
      </c>
      <c r="C1580" t="s">
        <v>6658</v>
      </c>
      <c r="D1580" t="s">
        <v>6668</v>
      </c>
      <c r="E1580" t="s">
        <v>6668</v>
      </c>
      <c r="F1580" t="s">
        <v>546</v>
      </c>
      <c r="G1580" s="47">
        <v>97514</v>
      </c>
      <c r="H1580" t="s">
        <v>6669</v>
      </c>
      <c r="I1580" t="s">
        <v>6670</v>
      </c>
      <c r="J1580" t="s">
        <v>6671</v>
      </c>
      <c r="L1580">
        <v>1</v>
      </c>
      <c r="M1580" t="b">
        <v>1</v>
      </c>
      <c r="N1580" t="str">
        <v>Gemeinde Oberaurach</v>
      </c>
      <c r="P1580">
        <v>97782</v>
      </c>
      <c r="Q1580" t="s">
        <v>9858</v>
      </c>
    </row>
    <row r="1581" spans="1:17" x14ac:dyDescent="0.25">
      <c r="A1581" t="s">
        <v>6672</v>
      </c>
      <c r="B1581" t="s">
        <v>6261</v>
      </c>
      <c r="C1581" t="s">
        <v>6658</v>
      </c>
      <c r="D1581" t="s">
        <v>6672</v>
      </c>
      <c r="E1581" t="s">
        <v>6672</v>
      </c>
      <c r="F1581" t="s">
        <v>2587</v>
      </c>
      <c r="G1581" s="47">
        <v>97476</v>
      </c>
      <c r="H1581" t="s">
        <v>6673</v>
      </c>
      <c r="I1581" t="s">
        <v>6674</v>
      </c>
      <c r="J1581" t="s">
        <v>6675</v>
      </c>
      <c r="L1581">
        <v>1</v>
      </c>
      <c r="M1581" t="b">
        <v>1</v>
      </c>
      <c r="N1581" t="str">
        <v>Gemeinde Knetzgau</v>
      </c>
      <c r="P1581">
        <v>97840</v>
      </c>
      <c r="Q1581" t="s">
        <v>9859</v>
      </c>
    </row>
    <row r="1582" spans="1:17" x14ac:dyDescent="0.25">
      <c r="A1582" t="s">
        <v>6676</v>
      </c>
      <c r="B1582" t="s">
        <v>6261</v>
      </c>
      <c r="C1582" t="s">
        <v>6658</v>
      </c>
      <c r="D1582" t="s">
        <v>6676</v>
      </c>
      <c r="E1582" t="s">
        <v>6676</v>
      </c>
      <c r="F1582" t="s">
        <v>1931</v>
      </c>
      <c r="G1582" s="47">
        <v>97484</v>
      </c>
      <c r="H1582" t="s">
        <v>6677</v>
      </c>
      <c r="I1582" t="s">
        <v>6678</v>
      </c>
      <c r="J1582" t="s">
        <v>6679</v>
      </c>
      <c r="L1582">
        <v>1</v>
      </c>
      <c r="M1582" t="b">
        <v>1</v>
      </c>
      <c r="N1582" t="str">
        <v>Stadt Königsberg i.Bay.</v>
      </c>
      <c r="P1582">
        <v>97907</v>
      </c>
      <c r="Q1582" t="s">
        <v>9860</v>
      </c>
    </row>
    <row r="1583" spans="1:17" x14ac:dyDescent="0.25">
      <c r="A1583" t="s">
        <v>6680</v>
      </c>
      <c r="B1583" t="s">
        <v>6261</v>
      </c>
      <c r="C1583" t="s">
        <v>6658</v>
      </c>
      <c r="D1583" t="s">
        <v>6680</v>
      </c>
      <c r="E1583" t="s">
        <v>6680</v>
      </c>
      <c r="F1583" t="s">
        <v>2771</v>
      </c>
      <c r="G1583" s="47">
        <v>96124</v>
      </c>
      <c r="H1583" t="s">
        <v>6681</v>
      </c>
      <c r="I1583" t="s">
        <v>6682</v>
      </c>
      <c r="J1583" t="s">
        <v>6683</v>
      </c>
      <c r="L1583">
        <v>1</v>
      </c>
      <c r="M1583" t="b">
        <v>1</v>
      </c>
      <c r="N1583" t="str">
        <v>Markt Maroldsweisach</v>
      </c>
      <c r="P1583">
        <v>97267</v>
      </c>
      <c r="Q1583" t="s">
        <v>9861</v>
      </c>
    </row>
    <row r="1584" spans="1:17" x14ac:dyDescent="0.25">
      <c r="A1584" t="s">
        <v>6684</v>
      </c>
      <c r="B1584" t="s">
        <v>6261</v>
      </c>
      <c r="C1584" t="s">
        <v>6658</v>
      </c>
      <c r="D1584" t="s">
        <v>6684</v>
      </c>
      <c r="E1584" t="s">
        <v>6684</v>
      </c>
      <c r="F1584" t="s">
        <v>643</v>
      </c>
      <c r="G1584" s="47">
        <v>96181</v>
      </c>
      <c r="H1584" t="s">
        <v>6685</v>
      </c>
      <c r="I1584" t="s">
        <v>6686</v>
      </c>
      <c r="J1584" t="s">
        <v>6687</v>
      </c>
      <c r="L1584">
        <v>1</v>
      </c>
      <c r="M1584" t="b">
        <v>1</v>
      </c>
      <c r="N1584" t="str">
        <v>Gemeinde Rauhenebrach</v>
      </c>
      <c r="P1584">
        <v>97842</v>
      </c>
      <c r="Q1584" t="s">
        <v>9862</v>
      </c>
    </row>
    <row r="1585" spans="1:17" x14ac:dyDescent="0.25">
      <c r="A1585" t="s">
        <v>6688</v>
      </c>
      <c r="B1585" t="s">
        <v>6261</v>
      </c>
      <c r="C1585" t="s">
        <v>6658</v>
      </c>
      <c r="D1585" t="s">
        <v>6688</v>
      </c>
      <c r="E1585" t="s">
        <v>6688</v>
      </c>
      <c r="F1585" t="s">
        <v>1206</v>
      </c>
      <c r="G1585" s="47">
        <v>97522</v>
      </c>
      <c r="H1585" t="s">
        <v>6689</v>
      </c>
      <c r="I1585" t="s">
        <v>6690</v>
      </c>
      <c r="J1585" t="s">
        <v>6691</v>
      </c>
      <c r="L1585">
        <v>1</v>
      </c>
      <c r="M1585" t="b">
        <v>1</v>
      </c>
      <c r="N1585" t="str">
        <v>Gemeinde Sand a.Main</v>
      </c>
      <c r="P1585">
        <v>97753</v>
      </c>
      <c r="Q1585" t="s">
        <v>9863</v>
      </c>
    </row>
    <row r="1586" spans="1:17" x14ac:dyDescent="0.25">
      <c r="A1586" t="s">
        <v>6692</v>
      </c>
      <c r="B1586" t="s">
        <v>6261</v>
      </c>
      <c r="C1586" t="s">
        <v>6658</v>
      </c>
      <c r="D1586" t="s">
        <v>6692</v>
      </c>
      <c r="E1586" t="s">
        <v>6692</v>
      </c>
      <c r="F1586" t="s">
        <v>749</v>
      </c>
      <c r="G1586" s="47">
        <v>96190</v>
      </c>
      <c r="H1586" t="s">
        <v>6693</v>
      </c>
      <c r="I1586" t="s">
        <v>6694</v>
      </c>
      <c r="J1586" t="s">
        <v>6695</v>
      </c>
      <c r="L1586">
        <v>1</v>
      </c>
      <c r="M1586" t="b">
        <v>1</v>
      </c>
      <c r="N1586" t="str">
        <v>Gemeinde Untermerzbach</v>
      </c>
      <c r="P1586">
        <v>97783</v>
      </c>
      <c r="Q1586" t="s">
        <v>9864</v>
      </c>
    </row>
    <row r="1587" spans="1:17" x14ac:dyDescent="0.25">
      <c r="A1587" t="s">
        <v>6696</v>
      </c>
      <c r="B1587" t="s">
        <v>6261</v>
      </c>
      <c r="C1587" t="s">
        <v>6658</v>
      </c>
      <c r="D1587" t="s">
        <v>6696</v>
      </c>
      <c r="E1587" t="s">
        <v>6696</v>
      </c>
      <c r="F1587" t="s">
        <v>489</v>
      </c>
      <c r="G1587" s="47">
        <v>97470</v>
      </c>
      <c r="H1587" t="s">
        <v>6697</v>
      </c>
      <c r="I1587" t="s">
        <v>6698</v>
      </c>
      <c r="J1587" t="s">
        <v>6699</v>
      </c>
      <c r="L1587">
        <v>1</v>
      </c>
      <c r="M1587" t="b">
        <v>1</v>
      </c>
      <c r="N1587" t="str">
        <v>Stadt Zeil a.Main</v>
      </c>
      <c r="P1587">
        <v>97892</v>
      </c>
      <c r="Q1587" t="s">
        <v>9865</v>
      </c>
    </row>
    <row r="1588" spans="1:17" x14ac:dyDescent="0.25">
      <c r="A1588" t="s">
        <v>6700</v>
      </c>
      <c r="B1588" t="s">
        <v>6261</v>
      </c>
      <c r="C1588" t="s">
        <v>6658</v>
      </c>
      <c r="D1588" t="s">
        <v>6700</v>
      </c>
      <c r="E1588" t="s">
        <v>6701</v>
      </c>
      <c r="F1588" t="s">
        <v>6702</v>
      </c>
      <c r="G1588" s="47">
        <v>97500</v>
      </c>
      <c r="H1588" t="s">
        <v>6703</v>
      </c>
      <c r="I1588" t="s">
        <v>6704</v>
      </c>
      <c r="J1588" t="s">
        <v>6705</v>
      </c>
      <c r="L1588">
        <v>1</v>
      </c>
      <c r="M1588" t="b">
        <v>1</v>
      </c>
      <c r="N1588" t="str">
        <v>Gemeinde Breitbrunn</v>
      </c>
      <c r="P1588">
        <v>97855</v>
      </c>
      <c r="Q1588" t="s">
        <v>9866</v>
      </c>
    </row>
    <row r="1589" spans="1:17" x14ac:dyDescent="0.25">
      <c r="A1589" t="s">
        <v>6706</v>
      </c>
      <c r="B1589" t="s">
        <v>6261</v>
      </c>
      <c r="C1589" t="s">
        <v>6658</v>
      </c>
      <c r="D1589" t="s">
        <v>6706</v>
      </c>
      <c r="E1589" t="s">
        <v>6701</v>
      </c>
      <c r="F1589" t="s">
        <v>6702</v>
      </c>
      <c r="G1589" s="47">
        <v>97500</v>
      </c>
      <c r="H1589" t="s">
        <v>6703</v>
      </c>
      <c r="I1589" t="s">
        <v>6707</v>
      </c>
      <c r="J1589" t="s">
        <v>6708</v>
      </c>
      <c r="L1589">
        <v>1</v>
      </c>
      <c r="M1589" t="b">
        <v>1</v>
      </c>
      <c r="N1589" t="str">
        <v>Gemeinde Ebelsbach</v>
      </c>
      <c r="P1589">
        <v>97816</v>
      </c>
      <c r="Q1589" t="s">
        <v>9867</v>
      </c>
    </row>
    <row r="1590" spans="1:17" x14ac:dyDescent="0.25">
      <c r="A1590" t="s">
        <v>6709</v>
      </c>
      <c r="B1590" t="s">
        <v>6261</v>
      </c>
      <c r="C1590" t="s">
        <v>6658</v>
      </c>
      <c r="D1590" t="s">
        <v>6709</v>
      </c>
      <c r="E1590" t="s">
        <v>6701</v>
      </c>
      <c r="F1590" t="s">
        <v>6702</v>
      </c>
      <c r="G1590" s="47">
        <v>97500</v>
      </c>
      <c r="H1590" t="s">
        <v>6703</v>
      </c>
      <c r="I1590" t="s">
        <v>6710</v>
      </c>
      <c r="J1590" t="s">
        <v>6711</v>
      </c>
      <c r="L1590">
        <v>1</v>
      </c>
      <c r="M1590" t="b">
        <v>1</v>
      </c>
      <c r="N1590" t="str">
        <v>Gemeinde Kirchlauter</v>
      </c>
      <c r="P1590">
        <v>97828</v>
      </c>
      <c r="Q1590" t="s">
        <v>9868</v>
      </c>
    </row>
    <row r="1591" spans="1:17" x14ac:dyDescent="0.25">
      <c r="A1591" t="s">
        <v>6712</v>
      </c>
      <c r="B1591" t="s">
        <v>6261</v>
      </c>
      <c r="C1591" t="s">
        <v>6658</v>
      </c>
      <c r="D1591" t="s">
        <v>6712</v>
      </c>
      <c r="E1591" t="s">
        <v>6701</v>
      </c>
      <c r="F1591" t="s">
        <v>6702</v>
      </c>
      <c r="G1591" s="47">
        <v>97500</v>
      </c>
      <c r="H1591" t="s">
        <v>6703</v>
      </c>
      <c r="I1591" t="s">
        <v>6713</v>
      </c>
      <c r="J1591" t="s">
        <v>6714</v>
      </c>
      <c r="L1591">
        <v>1</v>
      </c>
      <c r="M1591" t="b">
        <v>1</v>
      </c>
      <c r="N1591" t="str">
        <v>Gemeinde Stettfeld</v>
      </c>
      <c r="P1591">
        <v>97785</v>
      </c>
      <c r="Q1591" t="s">
        <v>9869</v>
      </c>
    </row>
    <row r="1592" spans="1:17" x14ac:dyDescent="0.25">
      <c r="A1592" t="s">
        <v>6715</v>
      </c>
      <c r="B1592" t="s">
        <v>6261</v>
      </c>
      <c r="C1592" t="s">
        <v>6658</v>
      </c>
      <c r="D1592" t="s">
        <v>6715</v>
      </c>
      <c r="E1592" t="s">
        <v>6716</v>
      </c>
      <c r="F1592" t="s">
        <v>3055</v>
      </c>
      <c r="G1592" s="47">
        <v>96104</v>
      </c>
      <c r="H1592" t="s">
        <v>6717</v>
      </c>
      <c r="I1592" t="s">
        <v>6718</v>
      </c>
      <c r="J1592" t="s">
        <v>6719</v>
      </c>
      <c r="L1592">
        <v>1</v>
      </c>
      <c r="M1592" t="b">
        <v>1</v>
      </c>
      <c r="N1592" t="str">
        <v>Gemeinde Ebern, St</v>
      </c>
      <c r="P1592">
        <v>97788</v>
      </c>
      <c r="Q1592" t="s">
        <v>9870</v>
      </c>
    </row>
    <row r="1593" spans="1:17" x14ac:dyDescent="0.25">
      <c r="A1593" t="s">
        <v>6720</v>
      </c>
      <c r="B1593" t="s">
        <v>6261</v>
      </c>
      <c r="C1593" t="s">
        <v>6658</v>
      </c>
      <c r="D1593" t="s">
        <v>6720</v>
      </c>
      <c r="E1593" t="s">
        <v>6716</v>
      </c>
      <c r="F1593" t="s">
        <v>3055</v>
      </c>
      <c r="G1593" s="47">
        <v>96104</v>
      </c>
      <c r="H1593" t="s">
        <v>6717</v>
      </c>
      <c r="I1593" t="s">
        <v>6721</v>
      </c>
      <c r="J1593" t="s">
        <v>6722</v>
      </c>
      <c r="L1593">
        <v>1</v>
      </c>
      <c r="M1593" t="b">
        <v>1</v>
      </c>
      <c r="N1593" t="str">
        <v>Gemeinde Pfarrweisach</v>
      </c>
      <c r="P1593">
        <v>97843</v>
      </c>
      <c r="Q1593" t="s">
        <v>9871</v>
      </c>
    </row>
    <row r="1594" spans="1:17" x14ac:dyDescent="0.25">
      <c r="A1594" t="s">
        <v>6723</v>
      </c>
      <c r="B1594" t="s">
        <v>6261</v>
      </c>
      <c r="C1594" t="s">
        <v>6658</v>
      </c>
      <c r="D1594" t="s">
        <v>6723</v>
      </c>
      <c r="E1594" t="s">
        <v>6716</v>
      </c>
      <c r="F1594" t="s">
        <v>3055</v>
      </c>
      <c r="G1594" s="47">
        <v>96104</v>
      </c>
      <c r="H1594" t="s">
        <v>6717</v>
      </c>
      <c r="I1594" t="s">
        <v>6724</v>
      </c>
      <c r="J1594" t="s">
        <v>6725</v>
      </c>
      <c r="L1594">
        <v>1</v>
      </c>
      <c r="M1594" t="b">
        <v>1</v>
      </c>
      <c r="N1594" t="str">
        <v>Gemeinde Rentweinsdorf, M</v>
      </c>
      <c r="P1594">
        <v>97845</v>
      </c>
      <c r="Q1594" t="s">
        <v>9872</v>
      </c>
    </row>
    <row r="1595" spans="1:17" x14ac:dyDescent="0.25">
      <c r="A1595" t="s">
        <v>6726</v>
      </c>
      <c r="B1595" t="s">
        <v>6261</v>
      </c>
      <c r="C1595" t="s">
        <v>6658</v>
      </c>
      <c r="D1595" t="s">
        <v>6726</v>
      </c>
      <c r="E1595" t="s">
        <v>6727</v>
      </c>
      <c r="F1595" t="s">
        <v>6728</v>
      </c>
      <c r="G1595" s="47">
        <v>97461</v>
      </c>
      <c r="H1595" t="s">
        <v>6729</v>
      </c>
      <c r="I1595" t="s">
        <v>6730</v>
      </c>
      <c r="J1595" t="s">
        <v>6731</v>
      </c>
      <c r="L1595">
        <v>1</v>
      </c>
      <c r="M1595" t="b">
        <v>1</v>
      </c>
      <c r="N1595" t="str">
        <v>Gemeinde Aidhausen</v>
      </c>
      <c r="P1595">
        <v>97791</v>
      </c>
      <c r="Q1595" t="s">
        <v>9873</v>
      </c>
    </row>
    <row r="1596" spans="1:17" x14ac:dyDescent="0.25">
      <c r="A1596" t="s">
        <v>6732</v>
      </c>
      <c r="B1596" t="s">
        <v>6261</v>
      </c>
      <c r="C1596" t="s">
        <v>6658</v>
      </c>
      <c r="D1596" t="s">
        <v>6732</v>
      </c>
      <c r="E1596" t="s">
        <v>6727</v>
      </c>
      <c r="F1596" t="s">
        <v>6728</v>
      </c>
      <c r="G1596" s="47">
        <v>97461</v>
      </c>
      <c r="H1596" t="s">
        <v>6729</v>
      </c>
      <c r="I1596" t="s">
        <v>6733</v>
      </c>
      <c r="J1596" t="s">
        <v>6734</v>
      </c>
      <c r="L1596">
        <v>1</v>
      </c>
      <c r="M1596" t="b">
        <v>1</v>
      </c>
      <c r="N1596" t="str">
        <v>Gemeinde Bundorf</v>
      </c>
      <c r="P1596">
        <v>97846</v>
      </c>
      <c r="Q1596" t="s">
        <v>7165</v>
      </c>
    </row>
    <row r="1597" spans="1:17" x14ac:dyDescent="0.25">
      <c r="A1597" t="s">
        <v>6735</v>
      </c>
      <c r="B1597" t="s">
        <v>6261</v>
      </c>
      <c r="C1597" t="s">
        <v>6658</v>
      </c>
      <c r="D1597" t="s">
        <v>6735</v>
      </c>
      <c r="E1597" t="s">
        <v>6727</v>
      </c>
      <c r="F1597" t="s">
        <v>6728</v>
      </c>
      <c r="G1597" s="47">
        <v>97461</v>
      </c>
      <c r="H1597" t="s">
        <v>6729</v>
      </c>
      <c r="I1597" t="s">
        <v>6736</v>
      </c>
      <c r="J1597" t="s">
        <v>6737</v>
      </c>
      <c r="L1597">
        <v>1</v>
      </c>
      <c r="M1597" t="b">
        <v>1</v>
      </c>
      <c r="N1597" t="str">
        <v>Gemeinde Burgpreppach, M</v>
      </c>
      <c r="P1597">
        <v>97848</v>
      </c>
      <c r="Q1597" t="s">
        <v>9874</v>
      </c>
    </row>
    <row r="1598" spans="1:17" x14ac:dyDescent="0.25">
      <c r="A1598" t="s">
        <v>6738</v>
      </c>
      <c r="B1598" t="s">
        <v>6261</v>
      </c>
      <c r="C1598" t="s">
        <v>6658</v>
      </c>
      <c r="D1598" t="s">
        <v>6738</v>
      </c>
      <c r="E1598" t="s">
        <v>6727</v>
      </c>
      <c r="F1598" t="s">
        <v>6728</v>
      </c>
      <c r="G1598" s="47">
        <v>97461</v>
      </c>
      <c r="H1598" t="s">
        <v>6729</v>
      </c>
      <c r="I1598" t="s">
        <v>6739</v>
      </c>
      <c r="J1598" t="s">
        <v>6740</v>
      </c>
      <c r="L1598">
        <v>1</v>
      </c>
      <c r="M1598" t="b">
        <v>1</v>
      </c>
      <c r="N1598" t="str">
        <v>Gemeinde Hofheim i.UFr., St</v>
      </c>
      <c r="P1598">
        <v>97282</v>
      </c>
      <c r="Q1598" t="s">
        <v>9875</v>
      </c>
    </row>
    <row r="1599" spans="1:17" x14ac:dyDescent="0.25">
      <c r="A1599" t="s">
        <v>6741</v>
      </c>
      <c r="B1599" t="s">
        <v>6261</v>
      </c>
      <c r="C1599" t="s">
        <v>6658</v>
      </c>
      <c r="D1599" t="s">
        <v>6741</v>
      </c>
      <c r="E1599" t="s">
        <v>6727</v>
      </c>
      <c r="F1599" t="s">
        <v>6728</v>
      </c>
      <c r="G1599" s="47">
        <v>97461</v>
      </c>
      <c r="H1599" t="s">
        <v>6729</v>
      </c>
      <c r="I1599" t="s">
        <v>6742</v>
      </c>
      <c r="J1599" t="s">
        <v>6743</v>
      </c>
      <c r="L1599">
        <v>1</v>
      </c>
      <c r="M1599" t="b">
        <v>1</v>
      </c>
      <c r="N1599" t="str">
        <v>Gemeinde Riedbach</v>
      </c>
      <c r="P1599">
        <v>97794</v>
      </c>
      <c r="Q1599" t="s">
        <v>9876</v>
      </c>
    </row>
    <row r="1600" spans="1:17" x14ac:dyDescent="0.25">
      <c r="A1600" t="s">
        <v>6744</v>
      </c>
      <c r="B1600" t="s">
        <v>6261</v>
      </c>
      <c r="C1600" t="s">
        <v>6658</v>
      </c>
      <c r="D1600" t="s">
        <v>6744</v>
      </c>
      <c r="E1600" t="s">
        <v>6727</v>
      </c>
      <c r="F1600" t="s">
        <v>6728</v>
      </c>
      <c r="G1600" s="47">
        <v>97461</v>
      </c>
      <c r="H1600" t="s">
        <v>6729</v>
      </c>
      <c r="I1600" t="s">
        <v>6745</v>
      </c>
      <c r="J1600" t="s">
        <v>6746</v>
      </c>
      <c r="L1600">
        <v>1</v>
      </c>
      <c r="M1600" t="b">
        <v>1</v>
      </c>
      <c r="N1600" t="str">
        <v>Gemeinde Ermershausen</v>
      </c>
      <c r="P1600">
        <v>97849</v>
      </c>
      <c r="Q1600" t="s">
        <v>9877</v>
      </c>
    </row>
    <row r="1601" spans="1:17" x14ac:dyDescent="0.25">
      <c r="A1601" t="s">
        <v>6747</v>
      </c>
      <c r="B1601" t="s">
        <v>6261</v>
      </c>
      <c r="C1601" t="s">
        <v>6658</v>
      </c>
      <c r="D1601" t="s">
        <v>6747</v>
      </c>
      <c r="E1601" t="s">
        <v>6749</v>
      </c>
      <c r="F1601" t="s">
        <v>6750</v>
      </c>
      <c r="G1601" s="47">
        <v>97531</v>
      </c>
      <c r="H1601" t="s">
        <v>6751</v>
      </c>
      <c r="I1601" t="s">
        <v>6752</v>
      </c>
      <c r="J1601" t="s">
        <v>6753</v>
      </c>
      <c r="L1601">
        <v>1</v>
      </c>
      <c r="M1601" t="b">
        <v>1</v>
      </c>
      <c r="N1601" t="str">
        <v>Gemeinde Gädheim</v>
      </c>
      <c r="P1601">
        <v>97851</v>
      </c>
      <c r="Q1601" t="s">
        <v>9878</v>
      </c>
    </row>
    <row r="1602" spans="1:17" x14ac:dyDescent="0.25">
      <c r="A1602" t="s">
        <v>6747</v>
      </c>
      <c r="B1602" t="s">
        <v>6261</v>
      </c>
      <c r="C1602" t="s">
        <v>6658</v>
      </c>
      <c r="D1602" t="s">
        <v>6747</v>
      </c>
      <c r="E1602" t="s">
        <v>6747</v>
      </c>
      <c r="F1602" t="s">
        <v>6754</v>
      </c>
      <c r="G1602" s="47">
        <v>97503</v>
      </c>
      <c r="H1602" t="s">
        <v>6748</v>
      </c>
      <c r="I1602" t="s">
        <v>6752</v>
      </c>
      <c r="J1602" t="s">
        <v>6753</v>
      </c>
      <c r="L1602">
        <v>1</v>
      </c>
      <c r="M1602" t="b">
        <v>1</v>
      </c>
      <c r="N1602" t="str">
        <v>Gemeinde Gädheim</v>
      </c>
      <c r="P1602">
        <v>97892</v>
      </c>
      <c r="Q1602" t="s">
        <v>9879</v>
      </c>
    </row>
    <row r="1603" spans="1:17" x14ac:dyDescent="0.25">
      <c r="A1603" t="s">
        <v>6755</v>
      </c>
      <c r="B1603" t="s">
        <v>6261</v>
      </c>
      <c r="C1603" t="s">
        <v>6658</v>
      </c>
      <c r="D1603" t="s">
        <v>6755</v>
      </c>
      <c r="E1603" t="s">
        <v>6749</v>
      </c>
      <c r="F1603" t="s">
        <v>6750</v>
      </c>
      <c r="G1603" s="47">
        <v>97531</v>
      </c>
      <c r="H1603" t="s">
        <v>6751</v>
      </c>
      <c r="I1603" t="s">
        <v>6756</v>
      </c>
      <c r="J1603" t="s">
        <v>6757</v>
      </c>
      <c r="L1603">
        <v>1</v>
      </c>
      <c r="M1603" t="b">
        <v>1</v>
      </c>
      <c r="N1603" t="str">
        <v>Gemeinde Theres</v>
      </c>
      <c r="P1603">
        <v>97854</v>
      </c>
      <c r="Q1603" t="s">
        <v>7144</v>
      </c>
    </row>
    <row r="1604" spans="1:17" x14ac:dyDescent="0.25">
      <c r="A1604" t="s">
        <v>6758</v>
      </c>
      <c r="B1604" t="s">
        <v>6261</v>
      </c>
      <c r="C1604" t="s">
        <v>6658</v>
      </c>
      <c r="D1604" t="s">
        <v>6758</v>
      </c>
      <c r="E1604" t="s">
        <v>6749</v>
      </c>
      <c r="F1604" t="s">
        <v>6750</v>
      </c>
      <c r="G1604" s="47">
        <v>97531</v>
      </c>
      <c r="H1604" t="s">
        <v>6751</v>
      </c>
      <c r="I1604" t="s">
        <v>6759</v>
      </c>
      <c r="J1604" t="s">
        <v>6760</v>
      </c>
      <c r="L1604">
        <v>1</v>
      </c>
      <c r="M1604" t="b">
        <v>1</v>
      </c>
      <c r="N1604" t="str">
        <v>Gemeinde Wonfurt</v>
      </c>
      <c r="P1604">
        <v>97289</v>
      </c>
      <c r="Q1604" t="s">
        <v>9880</v>
      </c>
    </row>
    <row r="1605" spans="1:17" x14ac:dyDescent="0.25">
      <c r="A1605" t="s">
        <v>6762</v>
      </c>
      <c r="B1605" t="s">
        <v>6261</v>
      </c>
      <c r="C1605" t="s">
        <v>6761</v>
      </c>
      <c r="D1605" t="s">
        <v>6762</v>
      </c>
      <c r="E1605" t="s">
        <v>6762</v>
      </c>
      <c r="F1605" t="s">
        <v>6763</v>
      </c>
      <c r="G1605" s="47">
        <v>97337</v>
      </c>
      <c r="H1605" t="s">
        <v>6764</v>
      </c>
      <c r="I1605" t="s">
        <v>6765</v>
      </c>
      <c r="J1605" t="s">
        <v>6766</v>
      </c>
      <c r="L1605">
        <v>1</v>
      </c>
      <c r="M1605" t="b">
        <v>1</v>
      </c>
      <c r="N1605" t="str">
        <v>Stadt Dettelbach</v>
      </c>
      <c r="P1605">
        <v>97857</v>
      </c>
      <c r="Q1605" t="s">
        <v>9881</v>
      </c>
    </row>
    <row r="1606" spans="1:17" x14ac:dyDescent="0.25">
      <c r="A1606" t="s">
        <v>6767</v>
      </c>
      <c r="B1606" t="s">
        <v>6261</v>
      </c>
      <c r="C1606" t="s">
        <v>6761</v>
      </c>
      <c r="D1606" t="s">
        <v>6767</v>
      </c>
      <c r="E1606" t="s">
        <v>6767</v>
      </c>
      <c r="F1606" t="s">
        <v>5694</v>
      </c>
      <c r="G1606" s="47">
        <v>96160</v>
      </c>
      <c r="H1606" t="s">
        <v>6768</v>
      </c>
      <c r="I1606" t="s">
        <v>6769</v>
      </c>
      <c r="J1606" t="s">
        <v>6770</v>
      </c>
      <c r="L1606">
        <v>1</v>
      </c>
      <c r="M1606" t="b">
        <v>1</v>
      </c>
      <c r="N1606" t="str">
        <v>Markt Geiselwind</v>
      </c>
      <c r="P1606">
        <v>97859</v>
      </c>
      <c r="Q1606" t="s">
        <v>9882</v>
      </c>
    </row>
    <row r="1607" spans="1:17" x14ac:dyDescent="0.25">
      <c r="A1607" t="s">
        <v>6771</v>
      </c>
      <c r="B1607" t="s">
        <v>6261</v>
      </c>
      <c r="C1607" t="s">
        <v>6761</v>
      </c>
      <c r="D1607" t="s">
        <v>6771</v>
      </c>
      <c r="E1607" t="s">
        <v>6771</v>
      </c>
      <c r="F1607" t="s">
        <v>6772</v>
      </c>
      <c r="G1607" s="47">
        <v>97318</v>
      </c>
      <c r="H1607" t="s">
        <v>6773</v>
      </c>
      <c r="I1607" t="s">
        <v>6774</v>
      </c>
      <c r="J1607" t="s">
        <v>6775</v>
      </c>
      <c r="L1607">
        <v>1</v>
      </c>
      <c r="M1607" t="b">
        <v>1</v>
      </c>
      <c r="N1607" t="str">
        <v>Große Kreisstadt Kitzingen</v>
      </c>
      <c r="P1607">
        <v>97225</v>
      </c>
      <c r="Q1607" t="s">
        <v>9883</v>
      </c>
    </row>
    <row r="1608" spans="1:17" x14ac:dyDescent="0.25">
      <c r="A1608" t="s">
        <v>6776</v>
      </c>
      <c r="B1608" t="s">
        <v>6261</v>
      </c>
      <c r="C1608" t="s">
        <v>6761</v>
      </c>
      <c r="D1608" t="s">
        <v>6776</v>
      </c>
      <c r="E1608" t="s">
        <v>6776</v>
      </c>
      <c r="F1608" t="s">
        <v>180</v>
      </c>
      <c r="G1608" s="47">
        <v>97350</v>
      </c>
      <c r="H1608" t="s">
        <v>6777</v>
      </c>
      <c r="I1608" t="s">
        <v>6778</v>
      </c>
      <c r="J1608" t="s">
        <v>6779</v>
      </c>
      <c r="L1608">
        <v>1</v>
      </c>
      <c r="M1608" t="b">
        <v>1</v>
      </c>
      <c r="N1608" t="str">
        <v>Stadt Mainbernheim</v>
      </c>
      <c r="P1608">
        <v>97420</v>
      </c>
      <c r="Q1608" t="s">
        <v>6268</v>
      </c>
    </row>
    <row r="1609" spans="1:17" x14ac:dyDescent="0.25">
      <c r="A1609" t="s">
        <v>6780</v>
      </c>
      <c r="B1609" t="s">
        <v>6261</v>
      </c>
      <c r="C1609" t="s">
        <v>6761</v>
      </c>
      <c r="D1609" t="s">
        <v>6780</v>
      </c>
      <c r="E1609" t="s">
        <v>6780</v>
      </c>
      <c r="F1609" t="s">
        <v>6781</v>
      </c>
      <c r="G1609" s="47">
        <v>97357</v>
      </c>
      <c r="H1609" t="s">
        <v>6782</v>
      </c>
      <c r="I1609" t="s">
        <v>6783</v>
      </c>
      <c r="J1609" t="s">
        <v>6784</v>
      </c>
      <c r="L1609">
        <v>1</v>
      </c>
      <c r="M1609" t="b">
        <v>1</v>
      </c>
      <c r="N1609" t="str">
        <v>Stadt Prichsenstadt</v>
      </c>
      <c r="P1609">
        <v>97355</v>
      </c>
      <c r="Q1609" t="s">
        <v>9884</v>
      </c>
    </row>
    <row r="1610" spans="1:17" x14ac:dyDescent="0.25">
      <c r="A1610" t="s">
        <v>6785</v>
      </c>
      <c r="B1610" t="s">
        <v>6261</v>
      </c>
      <c r="C1610" t="s">
        <v>6761</v>
      </c>
      <c r="D1610" t="s">
        <v>6785</v>
      </c>
      <c r="E1610" t="s">
        <v>6785</v>
      </c>
      <c r="F1610" t="s">
        <v>127</v>
      </c>
      <c r="G1610" s="47">
        <v>97359</v>
      </c>
      <c r="H1610" t="s">
        <v>6786</v>
      </c>
      <c r="I1610" t="s">
        <v>6787</v>
      </c>
      <c r="J1610" t="s">
        <v>6788</v>
      </c>
      <c r="L1610">
        <v>1</v>
      </c>
      <c r="M1610" t="b">
        <v>1</v>
      </c>
      <c r="N1610" t="str">
        <v>Markt Schwarzach a.Main</v>
      </c>
      <c r="P1610">
        <v>97320</v>
      </c>
      <c r="Q1610" t="s">
        <v>9885</v>
      </c>
    </row>
    <row r="1611" spans="1:17" x14ac:dyDescent="0.25">
      <c r="A1611" t="s">
        <v>6789</v>
      </c>
      <c r="B1611" t="s">
        <v>6261</v>
      </c>
      <c r="C1611" t="s">
        <v>6761</v>
      </c>
      <c r="D1611" t="s">
        <v>6789</v>
      </c>
      <c r="E1611" t="s">
        <v>6790</v>
      </c>
      <c r="F1611" t="s">
        <v>6791</v>
      </c>
      <c r="G1611" s="47">
        <v>97353</v>
      </c>
      <c r="H1611" t="s">
        <v>6792</v>
      </c>
      <c r="I1611" t="s">
        <v>6793</v>
      </c>
      <c r="J1611" t="s">
        <v>6794</v>
      </c>
      <c r="L1611">
        <v>1</v>
      </c>
      <c r="M1611" t="b">
        <v>1</v>
      </c>
      <c r="N1611" t="str">
        <v>Gemeinde Abtswind, M</v>
      </c>
      <c r="P1611">
        <v>97318</v>
      </c>
      <c r="Q1611" t="s">
        <v>9886</v>
      </c>
    </row>
    <row r="1612" spans="1:17" x14ac:dyDescent="0.25">
      <c r="A1612" t="s">
        <v>6795</v>
      </c>
      <c r="B1612" t="s">
        <v>6261</v>
      </c>
      <c r="C1612" t="s">
        <v>6761</v>
      </c>
      <c r="D1612" t="s">
        <v>6795</v>
      </c>
      <c r="E1612" t="s">
        <v>6790</v>
      </c>
      <c r="F1612" t="s">
        <v>6791</v>
      </c>
      <c r="G1612" s="47">
        <v>97353</v>
      </c>
      <c r="H1612" t="s">
        <v>6792</v>
      </c>
      <c r="I1612" t="s">
        <v>6796</v>
      </c>
      <c r="J1612" t="s">
        <v>6797</v>
      </c>
      <c r="L1612">
        <v>1</v>
      </c>
      <c r="M1612" t="b">
        <v>1</v>
      </c>
      <c r="N1612" t="str">
        <v>Gemeinde Castell</v>
      </c>
      <c r="P1612">
        <v>97320</v>
      </c>
      <c r="Q1612" t="s">
        <v>9887</v>
      </c>
    </row>
    <row r="1613" spans="1:17" x14ac:dyDescent="0.25">
      <c r="A1613" t="s">
        <v>6798</v>
      </c>
      <c r="B1613" t="s">
        <v>6261</v>
      </c>
      <c r="C1613" t="s">
        <v>6761</v>
      </c>
      <c r="D1613" t="s">
        <v>6798</v>
      </c>
      <c r="E1613" t="s">
        <v>6790</v>
      </c>
      <c r="F1613" t="s">
        <v>6791</v>
      </c>
      <c r="G1613" s="47">
        <v>97353</v>
      </c>
      <c r="H1613" t="s">
        <v>6792</v>
      </c>
      <c r="I1613" t="s">
        <v>6799</v>
      </c>
      <c r="J1613" t="s">
        <v>6800</v>
      </c>
      <c r="L1613">
        <v>1</v>
      </c>
      <c r="M1613" t="b">
        <v>1</v>
      </c>
      <c r="N1613" t="str">
        <v>Gemeinde Rüdenhausen, M</v>
      </c>
      <c r="P1613">
        <v>97355</v>
      </c>
      <c r="Q1613" t="s">
        <v>9888</v>
      </c>
    </row>
    <row r="1614" spans="1:17" x14ac:dyDescent="0.25">
      <c r="A1614" t="s">
        <v>6801</v>
      </c>
      <c r="B1614" t="s">
        <v>6261</v>
      </c>
      <c r="C1614" t="s">
        <v>6761</v>
      </c>
      <c r="D1614" t="s">
        <v>6801</v>
      </c>
      <c r="E1614" t="s">
        <v>6790</v>
      </c>
      <c r="F1614" t="s">
        <v>6791</v>
      </c>
      <c r="G1614" s="47">
        <v>97353</v>
      </c>
      <c r="H1614" t="s">
        <v>6792</v>
      </c>
      <c r="I1614" t="s">
        <v>6802</v>
      </c>
      <c r="J1614" t="s">
        <v>6803</v>
      </c>
      <c r="L1614">
        <v>1</v>
      </c>
      <c r="M1614" t="b">
        <v>1</v>
      </c>
      <c r="N1614" t="str">
        <v>Gemeinde Wiesentheid, M</v>
      </c>
      <c r="P1614">
        <v>97337</v>
      </c>
      <c r="Q1614" t="s">
        <v>9889</v>
      </c>
    </row>
    <row r="1615" spans="1:17" x14ac:dyDescent="0.25">
      <c r="A1615" t="s">
        <v>6804</v>
      </c>
      <c r="B1615" t="s">
        <v>6261</v>
      </c>
      <c r="C1615" t="s">
        <v>6761</v>
      </c>
      <c r="D1615" t="s">
        <v>6804</v>
      </c>
      <c r="E1615" t="s">
        <v>6805</v>
      </c>
      <c r="F1615" t="s">
        <v>6806</v>
      </c>
      <c r="G1615" s="47">
        <v>97320</v>
      </c>
      <c r="H1615" t="s">
        <v>6807</v>
      </c>
      <c r="I1615" t="s">
        <v>6808</v>
      </c>
      <c r="J1615" t="s">
        <v>6809</v>
      </c>
      <c r="L1615">
        <v>1</v>
      </c>
      <c r="M1615" t="b">
        <v>1</v>
      </c>
      <c r="N1615" t="str">
        <v>Gemeinde Großlangheim, M</v>
      </c>
      <c r="P1615">
        <v>96160</v>
      </c>
      <c r="Q1615" t="s">
        <v>9890</v>
      </c>
    </row>
    <row r="1616" spans="1:17" x14ac:dyDescent="0.25">
      <c r="A1616" t="s">
        <v>6810</v>
      </c>
      <c r="B1616" t="s">
        <v>6261</v>
      </c>
      <c r="C1616" t="s">
        <v>6761</v>
      </c>
      <c r="D1616" t="s">
        <v>6810</v>
      </c>
      <c r="E1616" t="s">
        <v>6805</v>
      </c>
      <c r="F1616" t="s">
        <v>6806</v>
      </c>
      <c r="G1616" s="47">
        <v>97320</v>
      </c>
      <c r="H1616" t="s">
        <v>6807</v>
      </c>
      <c r="I1616" t="s">
        <v>6811</v>
      </c>
      <c r="J1616" t="s">
        <v>6812</v>
      </c>
      <c r="L1616">
        <v>1</v>
      </c>
      <c r="M1616" t="b">
        <v>1</v>
      </c>
      <c r="N1616" t="str">
        <v>Gemeinde Kleinlangheim, M</v>
      </c>
      <c r="P1616">
        <v>97320</v>
      </c>
      <c r="Q1616" t="s">
        <v>9891</v>
      </c>
    </row>
    <row r="1617" spans="1:17" x14ac:dyDescent="0.25">
      <c r="A1617" t="s">
        <v>6813</v>
      </c>
      <c r="B1617" t="s">
        <v>6261</v>
      </c>
      <c r="C1617" t="s">
        <v>6761</v>
      </c>
      <c r="D1617" t="s">
        <v>6813</v>
      </c>
      <c r="E1617" t="s">
        <v>6805</v>
      </c>
      <c r="F1617" t="s">
        <v>6806</v>
      </c>
      <c r="G1617" s="47">
        <v>97320</v>
      </c>
      <c r="H1617" t="s">
        <v>6807</v>
      </c>
      <c r="I1617" t="s">
        <v>6814</v>
      </c>
      <c r="J1617" t="s">
        <v>6815</v>
      </c>
      <c r="L1617">
        <v>1</v>
      </c>
      <c r="M1617" t="b">
        <v>1</v>
      </c>
      <c r="N1617" t="str">
        <v>Gemeinde Wiesenbronn</v>
      </c>
      <c r="P1617">
        <v>97346</v>
      </c>
      <c r="Q1617" t="s">
        <v>9892</v>
      </c>
    </row>
    <row r="1618" spans="1:17" x14ac:dyDescent="0.25">
      <c r="A1618" t="s">
        <v>6816</v>
      </c>
      <c r="B1618" t="s">
        <v>6261</v>
      </c>
      <c r="C1618" t="s">
        <v>6761</v>
      </c>
      <c r="D1618" t="s">
        <v>6816</v>
      </c>
      <c r="E1618" t="s">
        <v>6817</v>
      </c>
      <c r="F1618" t="s">
        <v>6818</v>
      </c>
      <c r="G1618" s="47">
        <v>97344</v>
      </c>
      <c r="H1618" t="s">
        <v>6819</v>
      </c>
      <c r="I1618" t="s">
        <v>6820</v>
      </c>
      <c r="J1618" t="s">
        <v>6821</v>
      </c>
      <c r="L1618">
        <v>1</v>
      </c>
      <c r="M1618" t="b">
        <v>1</v>
      </c>
      <c r="N1618" t="str">
        <v>Gemeinde Iphofen, St</v>
      </c>
      <c r="P1618">
        <v>97318</v>
      </c>
      <c r="Q1618" t="s">
        <v>9893</v>
      </c>
    </row>
    <row r="1619" spans="1:17" x14ac:dyDescent="0.25">
      <c r="A1619" t="s">
        <v>6822</v>
      </c>
      <c r="B1619" t="s">
        <v>6261</v>
      </c>
      <c r="C1619" t="s">
        <v>6761</v>
      </c>
      <c r="D1619" t="s">
        <v>6822</v>
      </c>
      <c r="E1619" t="s">
        <v>6817</v>
      </c>
      <c r="F1619" t="s">
        <v>6818</v>
      </c>
      <c r="G1619" s="47">
        <v>97344</v>
      </c>
      <c r="H1619" t="s">
        <v>6819</v>
      </c>
      <c r="I1619" t="s">
        <v>6823</v>
      </c>
      <c r="J1619" t="s">
        <v>6824</v>
      </c>
      <c r="L1619">
        <v>1</v>
      </c>
      <c r="M1619" t="b">
        <v>1</v>
      </c>
      <c r="N1619" t="str">
        <v>Gemeinde Markt Einersheim, M</v>
      </c>
      <c r="P1619">
        <v>97355</v>
      </c>
      <c r="Q1619" t="s">
        <v>9894</v>
      </c>
    </row>
    <row r="1620" spans="1:17" x14ac:dyDescent="0.25">
      <c r="A1620" t="s">
        <v>6825</v>
      </c>
      <c r="B1620" t="s">
        <v>6261</v>
      </c>
      <c r="C1620" t="s">
        <v>6761</v>
      </c>
      <c r="D1620" t="s">
        <v>6825</v>
      </c>
      <c r="E1620" t="s">
        <v>6817</v>
      </c>
      <c r="F1620" t="s">
        <v>6818</v>
      </c>
      <c r="G1620" s="47">
        <v>97344</v>
      </c>
      <c r="H1620" t="s">
        <v>6819</v>
      </c>
      <c r="I1620" t="s">
        <v>6826</v>
      </c>
      <c r="J1620" t="s">
        <v>6827</v>
      </c>
      <c r="L1620">
        <v>1</v>
      </c>
      <c r="M1620" t="b">
        <v>1</v>
      </c>
      <c r="N1620" t="str">
        <v>Gemeinde Rödelsee</v>
      </c>
      <c r="P1620">
        <v>97350</v>
      </c>
      <c r="Q1620" t="s">
        <v>9895</v>
      </c>
    </row>
    <row r="1621" spans="1:17" x14ac:dyDescent="0.25">
      <c r="A1621" t="s">
        <v>6828</v>
      </c>
      <c r="B1621" t="s">
        <v>6261</v>
      </c>
      <c r="C1621" t="s">
        <v>6761</v>
      </c>
      <c r="D1621" t="s">
        <v>6828</v>
      </c>
      <c r="E1621" t="s">
        <v>6817</v>
      </c>
      <c r="F1621" t="s">
        <v>6818</v>
      </c>
      <c r="G1621" s="47">
        <v>97344</v>
      </c>
      <c r="H1621" t="s">
        <v>6819</v>
      </c>
      <c r="I1621" t="s">
        <v>6829</v>
      </c>
      <c r="J1621" t="s">
        <v>6830</v>
      </c>
      <c r="L1621">
        <v>1</v>
      </c>
      <c r="M1621" t="b">
        <v>1</v>
      </c>
      <c r="N1621" t="str">
        <v>Gemeinde Willanzheim, M</v>
      </c>
      <c r="P1621">
        <v>97320</v>
      </c>
      <c r="Q1621" t="s">
        <v>9896</v>
      </c>
    </row>
    <row r="1622" spans="1:17" x14ac:dyDescent="0.25">
      <c r="A1622" t="s">
        <v>6831</v>
      </c>
      <c r="B1622" t="s">
        <v>6261</v>
      </c>
      <c r="C1622" t="s">
        <v>6761</v>
      </c>
      <c r="D1622" t="s">
        <v>6831</v>
      </c>
      <c r="E1622" t="s">
        <v>6832</v>
      </c>
      <c r="F1622" t="s">
        <v>6833</v>
      </c>
      <c r="G1622" s="47">
        <v>97318</v>
      </c>
      <c r="H1622" t="s">
        <v>6773</v>
      </c>
      <c r="I1622" t="s">
        <v>6834</v>
      </c>
      <c r="J1622" t="s">
        <v>6835</v>
      </c>
      <c r="L1622">
        <v>1</v>
      </c>
      <c r="M1622" t="b">
        <v>1</v>
      </c>
      <c r="N1622" t="str">
        <v>Gemeinde Albertshofen</v>
      </c>
      <c r="P1622">
        <v>97340</v>
      </c>
      <c r="Q1622" t="s">
        <v>9897</v>
      </c>
    </row>
    <row r="1623" spans="1:17" x14ac:dyDescent="0.25">
      <c r="A1623" t="s">
        <v>6836</v>
      </c>
      <c r="B1623" t="s">
        <v>6261</v>
      </c>
      <c r="C1623" t="s">
        <v>6761</v>
      </c>
      <c r="D1623" t="s">
        <v>6836</v>
      </c>
      <c r="E1623" t="s">
        <v>6832</v>
      </c>
      <c r="F1623" t="s">
        <v>6833</v>
      </c>
      <c r="G1623" s="47">
        <v>97318</v>
      </c>
      <c r="H1623" t="s">
        <v>6773</v>
      </c>
      <c r="I1623" t="s">
        <v>6837</v>
      </c>
      <c r="J1623" t="s">
        <v>6838</v>
      </c>
      <c r="L1623">
        <v>1</v>
      </c>
      <c r="M1623" t="b">
        <v>1</v>
      </c>
      <c r="N1623" t="str">
        <v>Gemeinde Biebelried</v>
      </c>
      <c r="P1623">
        <v>97348</v>
      </c>
      <c r="Q1623" t="s">
        <v>9898</v>
      </c>
    </row>
    <row r="1624" spans="1:17" x14ac:dyDescent="0.25">
      <c r="A1624" t="s">
        <v>6839</v>
      </c>
      <c r="B1624" t="s">
        <v>6261</v>
      </c>
      <c r="C1624" t="s">
        <v>6761</v>
      </c>
      <c r="D1624" t="s">
        <v>6839</v>
      </c>
      <c r="E1624" t="s">
        <v>6832</v>
      </c>
      <c r="F1624" t="s">
        <v>6833</v>
      </c>
      <c r="G1624" s="47">
        <v>97318</v>
      </c>
      <c r="H1624" t="s">
        <v>6773</v>
      </c>
      <c r="I1624" t="s">
        <v>6840</v>
      </c>
      <c r="J1624" t="s">
        <v>6841</v>
      </c>
      <c r="L1624">
        <v>1</v>
      </c>
      <c r="M1624" t="b">
        <v>1</v>
      </c>
      <c r="N1624" t="str">
        <v>Gemeinde Buchbrunn</v>
      </c>
      <c r="P1624">
        <v>97342</v>
      </c>
      <c r="Q1624" t="s">
        <v>9899</v>
      </c>
    </row>
    <row r="1625" spans="1:17" x14ac:dyDescent="0.25">
      <c r="A1625" t="s">
        <v>6842</v>
      </c>
      <c r="B1625" t="s">
        <v>6261</v>
      </c>
      <c r="C1625" t="s">
        <v>6761</v>
      </c>
      <c r="D1625" t="s">
        <v>6842</v>
      </c>
      <c r="E1625" t="s">
        <v>6832</v>
      </c>
      <c r="F1625" t="s">
        <v>6833</v>
      </c>
      <c r="G1625" s="47">
        <v>97318</v>
      </c>
      <c r="H1625" t="s">
        <v>6773</v>
      </c>
      <c r="I1625" t="s">
        <v>6843</v>
      </c>
      <c r="J1625" t="s">
        <v>6844</v>
      </c>
      <c r="L1625">
        <v>1</v>
      </c>
      <c r="M1625" t="b">
        <v>1</v>
      </c>
      <c r="N1625" t="str">
        <v>Gemeinde Mainstockheim</v>
      </c>
      <c r="P1625">
        <v>97340</v>
      </c>
      <c r="Q1625" t="s">
        <v>9900</v>
      </c>
    </row>
    <row r="1626" spans="1:17" x14ac:dyDescent="0.25">
      <c r="A1626" t="s">
        <v>6845</v>
      </c>
      <c r="B1626" t="s">
        <v>6261</v>
      </c>
      <c r="C1626" t="s">
        <v>6761</v>
      </c>
      <c r="D1626" t="s">
        <v>6845</v>
      </c>
      <c r="E1626" t="s">
        <v>6832</v>
      </c>
      <c r="F1626" t="s">
        <v>6833</v>
      </c>
      <c r="G1626" s="47">
        <v>97318</v>
      </c>
      <c r="H1626" t="s">
        <v>6773</v>
      </c>
      <c r="I1626" t="s">
        <v>6846</v>
      </c>
      <c r="J1626" t="s">
        <v>6847</v>
      </c>
      <c r="L1626">
        <v>1</v>
      </c>
      <c r="M1626" t="b">
        <v>1</v>
      </c>
      <c r="N1626" t="str">
        <v>Gemeinde Sulzfeld a.Main</v>
      </c>
      <c r="P1626">
        <v>97334</v>
      </c>
      <c r="Q1626" t="s">
        <v>9901</v>
      </c>
    </row>
    <row r="1627" spans="1:17" x14ac:dyDescent="0.25">
      <c r="A1627" t="s">
        <v>6848</v>
      </c>
      <c r="B1627" t="s">
        <v>6261</v>
      </c>
      <c r="C1627" t="s">
        <v>6761</v>
      </c>
      <c r="D1627" t="s">
        <v>6848</v>
      </c>
      <c r="E1627" t="s">
        <v>6849</v>
      </c>
      <c r="F1627" t="s">
        <v>6850</v>
      </c>
      <c r="G1627" s="47">
        <v>97340</v>
      </c>
      <c r="H1627" t="s">
        <v>6851</v>
      </c>
      <c r="I1627" t="s">
        <v>6852</v>
      </c>
      <c r="J1627" t="s">
        <v>6853</v>
      </c>
      <c r="L1627">
        <v>1</v>
      </c>
      <c r="M1627" t="b">
        <v>1</v>
      </c>
      <c r="N1627" t="str">
        <v>Gemeinde Marktbreit, St</v>
      </c>
      <c r="P1627">
        <v>97342</v>
      </c>
      <c r="Q1627" t="s">
        <v>9902</v>
      </c>
    </row>
    <row r="1628" spans="1:17" x14ac:dyDescent="0.25">
      <c r="A1628" t="s">
        <v>6854</v>
      </c>
      <c r="B1628" t="s">
        <v>6261</v>
      </c>
      <c r="C1628" t="s">
        <v>6761</v>
      </c>
      <c r="D1628" t="s">
        <v>6854</v>
      </c>
      <c r="E1628" t="s">
        <v>6849</v>
      </c>
      <c r="F1628" t="s">
        <v>6850</v>
      </c>
      <c r="G1628" s="47">
        <v>97340</v>
      </c>
      <c r="H1628" t="s">
        <v>6851</v>
      </c>
      <c r="I1628" t="s">
        <v>6855</v>
      </c>
      <c r="J1628" t="s">
        <v>6856</v>
      </c>
      <c r="L1628">
        <v>1</v>
      </c>
      <c r="M1628" t="b">
        <v>1</v>
      </c>
      <c r="N1628" t="str">
        <v>Gemeinde Marktsteft, St</v>
      </c>
      <c r="P1628">
        <v>97357</v>
      </c>
      <c r="Q1628" t="s">
        <v>9903</v>
      </c>
    </row>
    <row r="1629" spans="1:17" x14ac:dyDescent="0.25">
      <c r="A1629" t="s">
        <v>6857</v>
      </c>
      <c r="B1629" t="s">
        <v>6261</v>
      </c>
      <c r="C1629" t="s">
        <v>6761</v>
      </c>
      <c r="D1629" t="s">
        <v>6857</v>
      </c>
      <c r="E1629" t="s">
        <v>6849</v>
      </c>
      <c r="F1629" t="s">
        <v>6850</v>
      </c>
      <c r="G1629" s="47">
        <v>97340</v>
      </c>
      <c r="H1629" t="s">
        <v>6851</v>
      </c>
      <c r="I1629" t="s">
        <v>6858</v>
      </c>
      <c r="J1629" t="s">
        <v>6859</v>
      </c>
      <c r="L1629">
        <v>1</v>
      </c>
      <c r="M1629" t="b">
        <v>1</v>
      </c>
      <c r="N1629" t="str">
        <v>Gemeinde Martinsheim</v>
      </c>
      <c r="P1629">
        <v>97348</v>
      </c>
      <c r="Q1629" t="s">
        <v>9904</v>
      </c>
    </row>
    <row r="1630" spans="1:17" x14ac:dyDescent="0.25">
      <c r="A1630" t="s">
        <v>6860</v>
      </c>
      <c r="B1630" t="s">
        <v>6261</v>
      </c>
      <c r="C1630" t="s">
        <v>6761</v>
      </c>
      <c r="D1630" t="s">
        <v>6860</v>
      </c>
      <c r="E1630" t="s">
        <v>6849</v>
      </c>
      <c r="F1630" t="s">
        <v>6850</v>
      </c>
      <c r="G1630" s="47">
        <v>97340</v>
      </c>
      <c r="H1630" t="s">
        <v>6851</v>
      </c>
      <c r="I1630" t="s">
        <v>6861</v>
      </c>
      <c r="J1630" t="s">
        <v>6862</v>
      </c>
      <c r="L1630">
        <v>1</v>
      </c>
      <c r="M1630" t="b">
        <v>1</v>
      </c>
      <c r="N1630" t="str">
        <v>Gemeinde Obernbreit, M</v>
      </c>
      <c r="P1630">
        <v>97355</v>
      </c>
      <c r="Q1630" t="s">
        <v>9905</v>
      </c>
    </row>
    <row r="1631" spans="1:17" x14ac:dyDescent="0.25">
      <c r="A1631" t="s">
        <v>6863</v>
      </c>
      <c r="B1631" t="s">
        <v>6261</v>
      </c>
      <c r="C1631" t="s">
        <v>6761</v>
      </c>
      <c r="D1631" t="s">
        <v>6863</v>
      </c>
      <c r="E1631" t="s">
        <v>6849</v>
      </c>
      <c r="F1631" t="s">
        <v>6850</v>
      </c>
      <c r="G1631" s="47">
        <v>97340</v>
      </c>
      <c r="H1631" t="s">
        <v>6851</v>
      </c>
      <c r="I1631" t="s">
        <v>6864</v>
      </c>
      <c r="J1631" t="s">
        <v>6865</v>
      </c>
      <c r="L1631">
        <v>1</v>
      </c>
      <c r="M1631" t="b">
        <v>1</v>
      </c>
      <c r="N1631" t="str">
        <v>Gemeinde Segnitz</v>
      </c>
      <c r="P1631">
        <v>97359</v>
      </c>
      <c r="Q1631" t="s">
        <v>9906</v>
      </c>
    </row>
    <row r="1632" spans="1:17" x14ac:dyDescent="0.25">
      <c r="A1632" t="s">
        <v>6866</v>
      </c>
      <c r="B1632" t="s">
        <v>6261</v>
      </c>
      <c r="C1632" t="s">
        <v>6761</v>
      </c>
      <c r="D1632" t="s">
        <v>6866</v>
      </c>
      <c r="E1632" t="s">
        <v>6849</v>
      </c>
      <c r="F1632" t="s">
        <v>6850</v>
      </c>
      <c r="G1632" s="47">
        <v>97340</v>
      </c>
      <c r="H1632" t="s">
        <v>6851</v>
      </c>
      <c r="I1632" t="s">
        <v>6867</v>
      </c>
      <c r="J1632" t="s">
        <v>6868</v>
      </c>
      <c r="L1632">
        <v>1</v>
      </c>
      <c r="M1632" t="b">
        <v>1</v>
      </c>
      <c r="N1632" t="str">
        <v>Gemeinde Seinsheim, M</v>
      </c>
      <c r="P1632">
        <v>97340</v>
      </c>
      <c r="Q1632" t="s">
        <v>9907</v>
      </c>
    </row>
    <row r="1633" spans="1:17" x14ac:dyDescent="0.25">
      <c r="A1633" t="s">
        <v>6869</v>
      </c>
      <c r="B1633" t="s">
        <v>6261</v>
      </c>
      <c r="C1633" t="s">
        <v>6761</v>
      </c>
      <c r="D1633" t="s">
        <v>6869</v>
      </c>
      <c r="E1633" t="s">
        <v>6870</v>
      </c>
      <c r="F1633" t="s">
        <v>85</v>
      </c>
      <c r="G1633" s="47">
        <v>97326</v>
      </c>
      <c r="H1633" t="s">
        <v>6871</v>
      </c>
      <c r="I1633" t="s">
        <v>6872</v>
      </c>
      <c r="J1633" t="s">
        <v>6873</v>
      </c>
      <c r="L1633">
        <v>1</v>
      </c>
      <c r="M1633" t="b">
        <v>1</v>
      </c>
      <c r="N1633" t="str">
        <v>Gemeinde Nordheim a.Main</v>
      </c>
      <c r="P1633">
        <v>97342</v>
      </c>
      <c r="Q1633" t="s">
        <v>9908</v>
      </c>
    </row>
    <row r="1634" spans="1:17" x14ac:dyDescent="0.25">
      <c r="A1634" t="s">
        <v>6874</v>
      </c>
      <c r="B1634" t="s">
        <v>6261</v>
      </c>
      <c r="C1634" t="s">
        <v>6761</v>
      </c>
      <c r="D1634" t="s">
        <v>6874</v>
      </c>
      <c r="E1634" t="s">
        <v>6870</v>
      </c>
      <c r="F1634" t="s">
        <v>85</v>
      </c>
      <c r="G1634" s="47">
        <v>97326</v>
      </c>
      <c r="H1634" t="s">
        <v>6871</v>
      </c>
      <c r="I1634" t="s">
        <v>6875</v>
      </c>
      <c r="J1634" t="s">
        <v>6876</v>
      </c>
      <c r="L1634">
        <v>1</v>
      </c>
      <c r="M1634" t="b">
        <v>1</v>
      </c>
      <c r="N1634" t="str">
        <v>Gemeinde Sommerach</v>
      </c>
      <c r="P1634">
        <v>97334</v>
      </c>
      <c r="Q1634" t="s">
        <v>9909</v>
      </c>
    </row>
    <row r="1635" spans="1:17" x14ac:dyDescent="0.25">
      <c r="A1635" t="s">
        <v>6877</v>
      </c>
      <c r="B1635" t="s">
        <v>6261</v>
      </c>
      <c r="C1635" t="s">
        <v>6761</v>
      </c>
      <c r="D1635" t="s">
        <v>6877</v>
      </c>
      <c r="E1635" t="s">
        <v>6870</v>
      </c>
      <c r="F1635" t="s">
        <v>85</v>
      </c>
      <c r="G1635" s="47">
        <v>97326</v>
      </c>
      <c r="H1635" t="s">
        <v>6871</v>
      </c>
      <c r="I1635" t="s">
        <v>6878</v>
      </c>
      <c r="J1635" t="s">
        <v>6879</v>
      </c>
      <c r="L1635">
        <v>1</v>
      </c>
      <c r="M1635" t="b">
        <v>1</v>
      </c>
      <c r="N1635" t="str">
        <v>Gemeinde Volkach, St</v>
      </c>
      <c r="P1635">
        <v>97320</v>
      </c>
      <c r="Q1635" t="s">
        <v>9910</v>
      </c>
    </row>
    <row r="1636" spans="1:17" x14ac:dyDescent="0.25">
      <c r="A1636" t="s">
        <v>6880</v>
      </c>
      <c r="B1636" t="s">
        <v>6261</v>
      </c>
      <c r="C1636" t="s">
        <v>6761</v>
      </c>
      <c r="D1636" t="s">
        <v>6880</v>
      </c>
      <c r="E1636" t="s">
        <v>6880</v>
      </c>
      <c r="F1636" t="s">
        <v>127</v>
      </c>
      <c r="G1636" s="47">
        <v>97332</v>
      </c>
      <c r="H1636" t="s">
        <v>6871</v>
      </c>
      <c r="I1636" t="s">
        <v>6878</v>
      </c>
      <c r="J1636" t="s">
        <v>6879</v>
      </c>
      <c r="L1636">
        <v>1</v>
      </c>
      <c r="M1636" t="b">
        <v>1</v>
      </c>
      <c r="N1636" t="str">
        <v>Stadt Volkach</v>
      </c>
      <c r="P1636">
        <v>97332</v>
      </c>
      <c r="Q1636" t="s">
        <v>9911</v>
      </c>
    </row>
    <row r="1637" spans="1:17" x14ac:dyDescent="0.25">
      <c r="A1637" t="s">
        <v>6882</v>
      </c>
      <c r="B1637" t="s">
        <v>6261</v>
      </c>
      <c r="C1637" t="s">
        <v>6881</v>
      </c>
      <c r="D1637" t="s">
        <v>6882</v>
      </c>
      <c r="E1637" t="s">
        <v>6882</v>
      </c>
      <c r="F1637" t="s">
        <v>6306</v>
      </c>
      <c r="G1637" s="47">
        <v>63913</v>
      </c>
      <c r="H1637" t="s">
        <v>6883</v>
      </c>
      <c r="I1637" t="s">
        <v>6884</v>
      </c>
      <c r="J1637" t="s">
        <v>6885</v>
      </c>
      <c r="L1637">
        <v>1</v>
      </c>
      <c r="M1637" t="b">
        <v>1</v>
      </c>
      <c r="N1637" t="str">
        <v>Stadt Amorbach</v>
      </c>
      <c r="P1637">
        <v>97355</v>
      </c>
      <c r="Q1637" t="s">
        <v>9912</v>
      </c>
    </row>
    <row r="1638" spans="1:17" x14ac:dyDescent="0.25">
      <c r="A1638" t="s">
        <v>6886</v>
      </c>
      <c r="B1638" t="s">
        <v>6261</v>
      </c>
      <c r="C1638" t="s">
        <v>6881</v>
      </c>
      <c r="D1638" t="s">
        <v>6886</v>
      </c>
      <c r="E1638" t="s">
        <v>6886</v>
      </c>
      <c r="F1638" t="s">
        <v>1206</v>
      </c>
      <c r="G1638" s="47">
        <v>97903</v>
      </c>
      <c r="H1638" t="s">
        <v>6887</v>
      </c>
      <c r="I1638" t="s">
        <v>6888</v>
      </c>
      <c r="J1638" t="s">
        <v>6889</v>
      </c>
      <c r="L1638">
        <v>1</v>
      </c>
      <c r="M1638" t="b">
        <v>1</v>
      </c>
      <c r="N1638" t="str">
        <v>Gemeinde Collenberg</v>
      </c>
      <c r="P1638">
        <v>97353</v>
      </c>
      <c r="Q1638" t="s">
        <v>9913</v>
      </c>
    </row>
    <row r="1639" spans="1:17" x14ac:dyDescent="0.25">
      <c r="A1639" t="s">
        <v>6890</v>
      </c>
      <c r="B1639" t="s">
        <v>6261</v>
      </c>
      <c r="C1639" t="s">
        <v>6881</v>
      </c>
      <c r="D1639" t="s">
        <v>6890</v>
      </c>
      <c r="E1639" t="s">
        <v>6890</v>
      </c>
      <c r="F1639" t="s">
        <v>6892</v>
      </c>
      <c r="G1639" s="47">
        <v>97904</v>
      </c>
      <c r="H1639" t="s">
        <v>6891</v>
      </c>
      <c r="I1639" t="s">
        <v>6893</v>
      </c>
      <c r="J1639" t="s">
        <v>6894</v>
      </c>
      <c r="L1639">
        <v>1</v>
      </c>
      <c r="M1639" t="b">
        <v>1</v>
      </c>
      <c r="N1639" t="str">
        <v>Gemeinde Dorfprozelten</v>
      </c>
      <c r="P1639">
        <v>97348</v>
      </c>
      <c r="Q1639" t="s">
        <v>9914</v>
      </c>
    </row>
    <row r="1640" spans="1:17" x14ac:dyDescent="0.25">
      <c r="A1640" t="s">
        <v>6895</v>
      </c>
      <c r="B1640" t="s">
        <v>6261</v>
      </c>
      <c r="C1640" t="s">
        <v>6881</v>
      </c>
      <c r="D1640" t="s">
        <v>6895</v>
      </c>
      <c r="E1640" t="s">
        <v>6895</v>
      </c>
      <c r="F1640" t="s">
        <v>6897</v>
      </c>
      <c r="G1640" s="47">
        <v>63928</v>
      </c>
      <c r="H1640" t="s">
        <v>6896</v>
      </c>
      <c r="I1640" t="s">
        <v>6898</v>
      </c>
      <c r="J1640" t="s">
        <v>6899</v>
      </c>
      <c r="L1640">
        <v>1</v>
      </c>
      <c r="M1640" t="b">
        <v>1</v>
      </c>
      <c r="N1640" t="str">
        <v>Gemeinde Eichenbühl</v>
      </c>
      <c r="P1640">
        <v>97493</v>
      </c>
      <c r="Q1640" t="s">
        <v>7176</v>
      </c>
    </row>
    <row r="1641" spans="1:17" x14ac:dyDescent="0.25">
      <c r="A1641" t="s">
        <v>6900</v>
      </c>
      <c r="B1641" t="s">
        <v>6261</v>
      </c>
      <c r="C1641" t="s">
        <v>6881</v>
      </c>
      <c r="D1641" t="s">
        <v>6900</v>
      </c>
      <c r="E1641" t="s">
        <v>6900</v>
      </c>
      <c r="F1641" t="s">
        <v>85</v>
      </c>
      <c r="G1641" s="47">
        <v>63815</v>
      </c>
      <c r="H1641" t="s">
        <v>6901</v>
      </c>
      <c r="I1641" t="s">
        <v>6902</v>
      </c>
      <c r="J1641" t="s">
        <v>6903</v>
      </c>
      <c r="L1641">
        <v>1</v>
      </c>
      <c r="M1641" t="b">
        <v>1</v>
      </c>
      <c r="N1641" t="str">
        <v>Markt Elsenfeld</v>
      </c>
      <c r="P1641">
        <v>97497</v>
      </c>
      <c r="Q1641" t="s">
        <v>9915</v>
      </c>
    </row>
    <row r="1642" spans="1:17" x14ac:dyDescent="0.25">
      <c r="A1642" t="s">
        <v>6904</v>
      </c>
      <c r="B1642" t="s">
        <v>6261</v>
      </c>
      <c r="C1642" t="s">
        <v>6881</v>
      </c>
      <c r="D1642" t="s">
        <v>6904</v>
      </c>
      <c r="E1642" t="s">
        <v>6904</v>
      </c>
      <c r="F1642" t="s">
        <v>820</v>
      </c>
      <c r="G1642" s="47">
        <v>63902</v>
      </c>
      <c r="H1642" t="s">
        <v>6905</v>
      </c>
      <c r="I1642" t="s">
        <v>6906</v>
      </c>
      <c r="J1642" t="s">
        <v>6907</v>
      </c>
      <c r="L1642">
        <v>1</v>
      </c>
      <c r="M1642" t="b">
        <v>1</v>
      </c>
      <c r="N1642" t="str">
        <v>Stadt Erlenbach a.Main</v>
      </c>
      <c r="P1642">
        <v>97456</v>
      </c>
      <c r="Q1642" t="s">
        <v>7180</v>
      </c>
    </row>
    <row r="1643" spans="1:17" x14ac:dyDescent="0.25">
      <c r="A1643" t="s">
        <v>6908</v>
      </c>
      <c r="B1643" t="s">
        <v>6261</v>
      </c>
      <c r="C1643" t="s">
        <v>6881</v>
      </c>
      <c r="D1643" t="s">
        <v>6908</v>
      </c>
      <c r="E1643" t="s">
        <v>6908</v>
      </c>
      <c r="F1643" t="s">
        <v>1533</v>
      </c>
      <c r="G1643" s="47">
        <v>63861</v>
      </c>
      <c r="H1643" t="s">
        <v>6909</v>
      </c>
      <c r="I1643" t="s">
        <v>6910</v>
      </c>
      <c r="J1643" t="s">
        <v>6911</v>
      </c>
      <c r="L1643">
        <v>1</v>
      </c>
      <c r="M1643" t="b">
        <v>1</v>
      </c>
      <c r="N1643" t="str">
        <v>Markt Eschau</v>
      </c>
      <c r="P1643">
        <v>97499</v>
      </c>
      <c r="Q1643" t="s">
        <v>9916</v>
      </c>
    </row>
    <row r="1644" spans="1:17" x14ac:dyDescent="0.25">
      <c r="A1644" t="s">
        <v>6912</v>
      </c>
      <c r="B1644" t="s">
        <v>6261</v>
      </c>
      <c r="C1644" t="s">
        <v>6881</v>
      </c>
      <c r="D1644" t="s">
        <v>6912</v>
      </c>
      <c r="E1644" t="s">
        <v>6912</v>
      </c>
      <c r="F1644" t="s">
        <v>6914</v>
      </c>
      <c r="G1644" s="47">
        <v>97906</v>
      </c>
      <c r="H1644" t="s">
        <v>6913</v>
      </c>
      <c r="I1644" t="s">
        <v>6915</v>
      </c>
      <c r="J1644" t="s">
        <v>6916</v>
      </c>
      <c r="L1644">
        <v>1</v>
      </c>
      <c r="M1644" t="b">
        <v>1</v>
      </c>
      <c r="N1644" t="str">
        <v>Gemeinde Faulbach</v>
      </c>
      <c r="P1644">
        <v>97502</v>
      </c>
      <c r="Q1644" t="s">
        <v>7184</v>
      </c>
    </row>
    <row r="1645" spans="1:17" x14ac:dyDescent="0.25">
      <c r="A1645" t="s">
        <v>6917</v>
      </c>
      <c r="B1645" t="s">
        <v>6261</v>
      </c>
      <c r="C1645" t="s">
        <v>6881</v>
      </c>
      <c r="D1645" t="s">
        <v>6917</v>
      </c>
      <c r="E1645" t="s">
        <v>6917</v>
      </c>
      <c r="F1645" t="s">
        <v>5694</v>
      </c>
      <c r="G1645" s="47">
        <v>63918</v>
      </c>
      <c r="H1645" t="s">
        <v>6918</v>
      </c>
      <c r="I1645" t="s">
        <v>6919</v>
      </c>
      <c r="J1645" t="s">
        <v>6920</v>
      </c>
      <c r="L1645">
        <v>1</v>
      </c>
      <c r="M1645" t="b">
        <v>1</v>
      </c>
      <c r="N1645" t="str">
        <v>Markt Großheubach</v>
      </c>
      <c r="P1645">
        <v>97447</v>
      </c>
      <c r="Q1645" t="s">
        <v>9917</v>
      </c>
    </row>
    <row r="1646" spans="1:17" x14ac:dyDescent="0.25">
      <c r="A1646" t="s">
        <v>6921</v>
      </c>
      <c r="B1646" t="s">
        <v>6261</v>
      </c>
      <c r="C1646" t="s">
        <v>6881</v>
      </c>
      <c r="D1646" t="s">
        <v>6921</v>
      </c>
      <c r="E1646" t="s">
        <v>6921</v>
      </c>
      <c r="F1646" t="s">
        <v>3146</v>
      </c>
      <c r="G1646" s="47">
        <v>63868</v>
      </c>
      <c r="H1646" t="s">
        <v>6922</v>
      </c>
      <c r="I1646" t="s">
        <v>6923</v>
      </c>
      <c r="J1646" t="s">
        <v>6924</v>
      </c>
      <c r="L1646">
        <v>1</v>
      </c>
      <c r="M1646" t="b">
        <v>1</v>
      </c>
      <c r="N1646" t="str">
        <v>Gemeinde Großwallstadt</v>
      </c>
      <c r="P1646">
        <v>97505</v>
      </c>
      <c r="Q1646" t="s">
        <v>7188</v>
      </c>
    </row>
    <row r="1647" spans="1:17" x14ac:dyDescent="0.25">
      <c r="A1647" t="s">
        <v>6925</v>
      </c>
      <c r="B1647" t="s">
        <v>6261</v>
      </c>
      <c r="C1647" t="s">
        <v>6881</v>
      </c>
      <c r="D1647" t="s">
        <v>6925</v>
      </c>
      <c r="E1647" t="s">
        <v>6925</v>
      </c>
      <c r="F1647" t="s">
        <v>6926</v>
      </c>
      <c r="G1647" s="47">
        <v>63931</v>
      </c>
      <c r="H1647" t="s">
        <v>6927</v>
      </c>
      <c r="I1647" t="s">
        <v>6928</v>
      </c>
      <c r="J1647" t="s">
        <v>6929</v>
      </c>
      <c r="L1647">
        <v>1</v>
      </c>
      <c r="M1647" t="b">
        <v>1</v>
      </c>
      <c r="N1647" t="str">
        <v>Markt Kirchzell</v>
      </c>
      <c r="P1647">
        <v>97447</v>
      </c>
      <c r="Q1647" t="s">
        <v>9918</v>
      </c>
    </row>
    <row r="1648" spans="1:17" x14ac:dyDescent="0.25">
      <c r="A1648" t="s">
        <v>6930</v>
      </c>
      <c r="B1648" t="s">
        <v>6261</v>
      </c>
      <c r="C1648" t="s">
        <v>6881</v>
      </c>
      <c r="D1648" t="s">
        <v>6930</v>
      </c>
      <c r="E1648" t="s">
        <v>6930</v>
      </c>
      <c r="F1648" t="s">
        <v>6931</v>
      </c>
      <c r="G1648" s="47">
        <v>63911</v>
      </c>
      <c r="H1648" t="s">
        <v>6932</v>
      </c>
      <c r="I1648" t="s">
        <v>6933</v>
      </c>
      <c r="J1648" t="s">
        <v>6934</v>
      </c>
      <c r="L1648">
        <v>1</v>
      </c>
      <c r="M1648" t="b">
        <v>1</v>
      </c>
      <c r="N1648" t="str">
        <v>Stadt Klingenberg a.Main</v>
      </c>
      <c r="P1648">
        <v>97469</v>
      </c>
      <c r="Q1648" t="s">
        <v>7193</v>
      </c>
    </row>
    <row r="1649" spans="1:17" x14ac:dyDescent="0.25">
      <c r="A1649" t="s">
        <v>6935</v>
      </c>
      <c r="B1649" t="s">
        <v>6261</v>
      </c>
      <c r="C1649" t="s">
        <v>6881</v>
      </c>
      <c r="D1649" t="s">
        <v>6935</v>
      </c>
      <c r="E1649" t="s">
        <v>6935</v>
      </c>
      <c r="F1649" t="s">
        <v>5113</v>
      </c>
      <c r="G1649" s="47">
        <v>63847</v>
      </c>
      <c r="H1649" t="s">
        <v>6936</v>
      </c>
      <c r="I1649" t="s">
        <v>6937</v>
      </c>
      <c r="J1649" t="s">
        <v>6938</v>
      </c>
      <c r="L1649">
        <v>1</v>
      </c>
      <c r="M1649" t="b">
        <v>1</v>
      </c>
      <c r="N1649" t="str">
        <v>Gemeinde Leidersbach</v>
      </c>
      <c r="P1649">
        <v>97506</v>
      </c>
      <c r="Q1649" t="s">
        <v>7198</v>
      </c>
    </row>
    <row r="1650" spans="1:17" x14ac:dyDescent="0.25">
      <c r="A1650" t="s">
        <v>6939</v>
      </c>
      <c r="B1650" t="s">
        <v>6261</v>
      </c>
      <c r="C1650" t="s">
        <v>6881</v>
      </c>
      <c r="D1650" t="s">
        <v>6939</v>
      </c>
      <c r="E1650" t="s">
        <v>6939</v>
      </c>
      <c r="F1650" t="s">
        <v>1583</v>
      </c>
      <c r="G1650" s="47">
        <v>63887</v>
      </c>
      <c r="H1650" t="s">
        <v>6940</v>
      </c>
      <c r="I1650" t="s">
        <v>6941</v>
      </c>
      <c r="J1650" t="s">
        <v>6942</v>
      </c>
      <c r="L1650">
        <v>1</v>
      </c>
      <c r="M1650" t="b">
        <v>1</v>
      </c>
      <c r="N1650" t="str">
        <v>Stadt Miltenberg</v>
      </c>
      <c r="P1650">
        <v>97508</v>
      </c>
      <c r="Q1650" t="s">
        <v>7202</v>
      </c>
    </row>
    <row r="1651" spans="1:17" x14ac:dyDescent="0.25">
      <c r="A1651" t="s">
        <v>6943</v>
      </c>
      <c r="B1651" t="s">
        <v>6261</v>
      </c>
      <c r="C1651" t="s">
        <v>6881</v>
      </c>
      <c r="D1651" t="s">
        <v>6943</v>
      </c>
      <c r="E1651" t="s">
        <v>6943</v>
      </c>
      <c r="F1651" t="s">
        <v>170</v>
      </c>
      <c r="G1651" s="47">
        <v>63850</v>
      </c>
      <c r="H1651" t="s">
        <v>6944</v>
      </c>
      <c r="I1651" t="s">
        <v>6945</v>
      </c>
      <c r="J1651" t="s">
        <v>6946</v>
      </c>
      <c r="L1651">
        <v>1</v>
      </c>
      <c r="M1651" t="b">
        <v>1</v>
      </c>
      <c r="N1651" t="str">
        <v>Gemeinde Mömlingen</v>
      </c>
      <c r="P1651">
        <v>97509</v>
      </c>
      <c r="Q1651" t="s">
        <v>7206</v>
      </c>
    </row>
    <row r="1652" spans="1:17" x14ac:dyDescent="0.25">
      <c r="A1652" t="s">
        <v>6947</v>
      </c>
      <c r="B1652" t="s">
        <v>6261</v>
      </c>
      <c r="C1652" t="s">
        <v>6881</v>
      </c>
      <c r="D1652" t="s">
        <v>6947</v>
      </c>
      <c r="E1652" t="s">
        <v>6947</v>
      </c>
      <c r="F1652" t="s">
        <v>280</v>
      </c>
      <c r="G1652" s="47">
        <v>63843</v>
      </c>
      <c r="H1652" t="s">
        <v>6948</v>
      </c>
      <c r="I1652" t="s">
        <v>6949</v>
      </c>
      <c r="J1652" t="s">
        <v>6950</v>
      </c>
      <c r="L1652">
        <v>1</v>
      </c>
      <c r="M1652" t="b">
        <v>1</v>
      </c>
      <c r="N1652" t="str">
        <v>Gemeinde Niedernberg</v>
      </c>
      <c r="P1652">
        <v>97511</v>
      </c>
      <c r="Q1652" t="s">
        <v>9919</v>
      </c>
    </row>
    <row r="1653" spans="1:17" x14ac:dyDescent="0.25">
      <c r="A1653" t="s">
        <v>6951</v>
      </c>
      <c r="B1653" t="s">
        <v>6261</v>
      </c>
      <c r="C1653" t="s">
        <v>6881</v>
      </c>
      <c r="D1653" t="s">
        <v>6951</v>
      </c>
      <c r="E1653" t="s">
        <v>6951</v>
      </c>
      <c r="F1653" t="s">
        <v>6952</v>
      </c>
      <c r="G1653" s="47">
        <v>63778</v>
      </c>
      <c r="H1653" t="s">
        <v>6953</v>
      </c>
      <c r="I1653" t="s">
        <v>6954</v>
      </c>
      <c r="J1653" t="s">
        <v>6955</v>
      </c>
      <c r="L1653">
        <v>1</v>
      </c>
      <c r="M1653" t="b">
        <v>1</v>
      </c>
      <c r="N1653" t="str">
        <v>Stadt Obernburg a.Main</v>
      </c>
      <c r="P1653">
        <v>97513</v>
      </c>
      <c r="Q1653" t="s">
        <v>9920</v>
      </c>
    </row>
    <row r="1654" spans="1:17" x14ac:dyDescent="0.25">
      <c r="A1654" t="s">
        <v>6956</v>
      </c>
      <c r="B1654" t="s">
        <v>6261</v>
      </c>
      <c r="C1654" t="s">
        <v>6881</v>
      </c>
      <c r="D1654" t="s">
        <v>6956</v>
      </c>
      <c r="E1654" t="s">
        <v>6956</v>
      </c>
      <c r="F1654" t="s">
        <v>6957</v>
      </c>
      <c r="G1654" s="47">
        <v>63936</v>
      </c>
      <c r="H1654" t="s">
        <v>6958</v>
      </c>
      <c r="I1654" t="s">
        <v>6959</v>
      </c>
      <c r="J1654" t="s">
        <v>6960</v>
      </c>
      <c r="L1654">
        <v>1</v>
      </c>
      <c r="M1654" t="b">
        <v>1</v>
      </c>
      <c r="N1654" t="str">
        <v>Markt Schneeberg</v>
      </c>
      <c r="P1654">
        <v>97464</v>
      </c>
      <c r="Q1654" t="s">
        <v>7210</v>
      </c>
    </row>
    <row r="1655" spans="1:17" x14ac:dyDescent="0.25">
      <c r="A1655" t="s">
        <v>6961</v>
      </c>
      <c r="B1655" t="s">
        <v>6261</v>
      </c>
      <c r="C1655" t="s">
        <v>6881</v>
      </c>
      <c r="D1655" t="s">
        <v>6961</v>
      </c>
      <c r="E1655" t="s">
        <v>6961</v>
      </c>
      <c r="F1655" t="s">
        <v>6962</v>
      </c>
      <c r="G1655" s="47">
        <v>63834</v>
      </c>
      <c r="H1655" t="s">
        <v>6963</v>
      </c>
      <c r="I1655" t="s">
        <v>6964</v>
      </c>
      <c r="J1655" t="s">
        <v>6965</v>
      </c>
      <c r="L1655">
        <v>1</v>
      </c>
      <c r="M1655" t="b">
        <v>1</v>
      </c>
      <c r="N1655" t="str">
        <v>Markt Sulzbach a.Main</v>
      </c>
      <c r="P1655">
        <v>97516</v>
      </c>
      <c r="Q1655" t="s">
        <v>9921</v>
      </c>
    </row>
    <row r="1656" spans="1:17" x14ac:dyDescent="0.25">
      <c r="A1656" t="s">
        <v>6966</v>
      </c>
      <c r="B1656" t="s">
        <v>6261</v>
      </c>
      <c r="C1656" t="s">
        <v>6881</v>
      </c>
      <c r="D1656" t="s">
        <v>6966</v>
      </c>
      <c r="E1656" t="s">
        <v>6966</v>
      </c>
      <c r="F1656" t="s">
        <v>6967</v>
      </c>
      <c r="G1656" s="47">
        <v>63937</v>
      </c>
      <c r="H1656" t="s">
        <v>6968</v>
      </c>
      <c r="I1656" t="s">
        <v>6969</v>
      </c>
      <c r="J1656" t="s">
        <v>6970</v>
      </c>
      <c r="L1656">
        <v>1</v>
      </c>
      <c r="M1656" t="b">
        <v>1</v>
      </c>
      <c r="N1656" t="str">
        <v>Markt Weilbach</v>
      </c>
      <c r="P1656">
        <v>97490</v>
      </c>
      <c r="Q1656" t="s">
        <v>7214</v>
      </c>
    </row>
    <row r="1657" spans="1:17" x14ac:dyDescent="0.25">
      <c r="A1657" t="s">
        <v>6971</v>
      </c>
      <c r="B1657" t="s">
        <v>6261</v>
      </c>
      <c r="C1657" t="s">
        <v>6881</v>
      </c>
      <c r="D1657" t="s">
        <v>6971</v>
      </c>
      <c r="E1657" t="s">
        <v>6971</v>
      </c>
      <c r="F1657" t="s">
        <v>6972</v>
      </c>
      <c r="G1657" s="47">
        <v>63939</v>
      </c>
      <c r="H1657" t="s">
        <v>6973</v>
      </c>
      <c r="I1657" t="s">
        <v>6974</v>
      </c>
      <c r="J1657" t="s">
        <v>6975</v>
      </c>
      <c r="L1657">
        <v>1</v>
      </c>
      <c r="M1657" t="b">
        <v>1</v>
      </c>
      <c r="N1657" t="str">
        <v>Stadt Wörth a.Main</v>
      </c>
      <c r="P1657">
        <v>97520</v>
      </c>
      <c r="Q1657" t="s">
        <v>7219</v>
      </c>
    </row>
    <row r="1658" spans="1:17" x14ac:dyDescent="0.25">
      <c r="A1658" t="s">
        <v>6976</v>
      </c>
      <c r="B1658" t="s">
        <v>6261</v>
      </c>
      <c r="C1658" t="s">
        <v>6881</v>
      </c>
      <c r="D1658" t="s">
        <v>6976</v>
      </c>
      <c r="E1658" t="s">
        <v>6977</v>
      </c>
      <c r="F1658" t="s">
        <v>6978</v>
      </c>
      <c r="G1658" s="47">
        <v>63927</v>
      </c>
      <c r="H1658" t="s">
        <v>6979</v>
      </c>
      <c r="I1658" t="s">
        <v>6980</v>
      </c>
      <c r="J1658" t="s">
        <v>6981</v>
      </c>
      <c r="L1658">
        <v>1</v>
      </c>
      <c r="M1658" t="b">
        <v>1</v>
      </c>
      <c r="N1658" t="str">
        <v>Gemeinde Bürgstadt, M</v>
      </c>
      <c r="P1658">
        <v>97451</v>
      </c>
      <c r="Q1658" t="s">
        <v>7224</v>
      </c>
    </row>
    <row r="1659" spans="1:17" x14ac:dyDescent="0.25">
      <c r="A1659" t="s">
        <v>6982</v>
      </c>
      <c r="B1659" t="s">
        <v>6261</v>
      </c>
      <c r="C1659" t="s">
        <v>6881</v>
      </c>
      <c r="D1659" t="s">
        <v>6982</v>
      </c>
      <c r="E1659" t="s">
        <v>6977</v>
      </c>
      <c r="F1659" t="s">
        <v>6978</v>
      </c>
      <c r="G1659" s="47">
        <v>63927</v>
      </c>
      <c r="H1659" t="s">
        <v>6979</v>
      </c>
      <c r="I1659" t="s">
        <v>6983</v>
      </c>
      <c r="J1659" t="s">
        <v>6984</v>
      </c>
      <c r="L1659">
        <v>1</v>
      </c>
      <c r="M1659" t="b">
        <v>1</v>
      </c>
      <c r="N1659" t="str">
        <v>Gemeinde Neunkirchen</v>
      </c>
      <c r="P1659">
        <v>97523</v>
      </c>
      <c r="Q1659" t="s">
        <v>7284</v>
      </c>
    </row>
    <row r="1660" spans="1:17" x14ac:dyDescent="0.25">
      <c r="A1660" t="s">
        <v>6985</v>
      </c>
      <c r="B1660" t="s">
        <v>6261</v>
      </c>
      <c r="C1660" t="s">
        <v>6881</v>
      </c>
      <c r="D1660" t="s">
        <v>6985</v>
      </c>
      <c r="E1660" t="s">
        <v>6986</v>
      </c>
      <c r="F1660" t="s">
        <v>2123</v>
      </c>
      <c r="G1660" s="47">
        <v>63921</v>
      </c>
      <c r="H1660" t="s">
        <v>6987</v>
      </c>
      <c r="I1660" t="s">
        <v>6988</v>
      </c>
      <c r="J1660" t="s">
        <v>6989</v>
      </c>
      <c r="L1660">
        <v>1</v>
      </c>
      <c r="M1660" t="b">
        <v>1</v>
      </c>
      <c r="N1660" t="str">
        <v>Gemeinde Kleinheubach, M</v>
      </c>
      <c r="P1660">
        <v>97525</v>
      </c>
      <c r="Q1660" t="s">
        <v>7228</v>
      </c>
    </row>
    <row r="1661" spans="1:17" x14ac:dyDescent="0.25">
      <c r="A1661" t="s">
        <v>6990</v>
      </c>
      <c r="B1661" t="s">
        <v>6261</v>
      </c>
      <c r="C1661" t="s">
        <v>6881</v>
      </c>
      <c r="D1661" t="s">
        <v>6990</v>
      </c>
      <c r="E1661" t="s">
        <v>6986</v>
      </c>
      <c r="F1661" t="s">
        <v>2123</v>
      </c>
      <c r="G1661" s="47">
        <v>63921</v>
      </c>
      <c r="H1661" t="s">
        <v>6987</v>
      </c>
      <c r="I1661" t="s">
        <v>6991</v>
      </c>
      <c r="J1661" t="s">
        <v>6992</v>
      </c>
      <c r="L1661">
        <v>1</v>
      </c>
      <c r="M1661" t="b">
        <v>1</v>
      </c>
      <c r="N1661" t="str">
        <v>Gemeinde Laudenbach</v>
      </c>
      <c r="P1661">
        <v>97526</v>
      </c>
      <c r="Q1661" t="s">
        <v>7232</v>
      </c>
    </row>
    <row r="1662" spans="1:17" x14ac:dyDescent="0.25">
      <c r="A1662" t="s">
        <v>6993</v>
      </c>
      <c r="B1662" t="s">
        <v>6261</v>
      </c>
      <c r="C1662" t="s">
        <v>6881</v>
      </c>
      <c r="D1662" t="s">
        <v>6993</v>
      </c>
      <c r="E1662" t="s">
        <v>6986</v>
      </c>
      <c r="F1662" t="s">
        <v>2123</v>
      </c>
      <c r="G1662" s="47">
        <v>63921</v>
      </c>
      <c r="H1662" t="s">
        <v>6987</v>
      </c>
      <c r="I1662" t="s">
        <v>6994</v>
      </c>
      <c r="J1662" t="s">
        <v>6995</v>
      </c>
      <c r="L1662">
        <v>1</v>
      </c>
      <c r="M1662" t="b">
        <v>1</v>
      </c>
      <c r="N1662" t="str">
        <v>Gemeinde Rüdenau</v>
      </c>
      <c r="P1662">
        <v>97488</v>
      </c>
      <c r="Q1662" t="s">
        <v>9922</v>
      </c>
    </row>
    <row r="1663" spans="1:17" x14ac:dyDescent="0.25">
      <c r="A1663" t="s">
        <v>2613</v>
      </c>
      <c r="B1663" t="s">
        <v>6261</v>
      </c>
      <c r="C1663" t="s">
        <v>6881</v>
      </c>
      <c r="D1663" t="s">
        <v>2613</v>
      </c>
      <c r="E1663" t="s">
        <v>6996</v>
      </c>
      <c r="F1663" t="s">
        <v>2587</v>
      </c>
      <c r="G1663" s="47">
        <v>63835</v>
      </c>
      <c r="H1663" t="s">
        <v>6997</v>
      </c>
      <c r="I1663" t="s">
        <v>6998</v>
      </c>
      <c r="J1663" t="s">
        <v>6999</v>
      </c>
      <c r="L1663">
        <v>1</v>
      </c>
      <c r="M1663" t="b">
        <v>1</v>
      </c>
      <c r="N1663" t="str">
        <v>Gemeinde Hausen</v>
      </c>
      <c r="P1663">
        <v>97529</v>
      </c>
      <c r="Q1663" t="s">
        <v>9923</v>
      </c>
    </row>
    <row r="1664" spans="1:17" x14ac:dyDescent="0.25">
      <c r="A1664" t="s">
        <v>7000</v>
      </c>
      <c r="B1664" t="s">
        <v>6261</v>
      </c>
      <c r="C1664" t="s">
        <v>6881</v>
      </c>
      <c r="D1664" t="s">
        <v>7000</v>
      </c>
      <c r="E1664" t="s">
        <v>6996</v>
      </c>
      <c r="F1664" t="s">
        <v>2587</v>
      </c>
      <c r="G1664" s="47">
        <v>63835</v>
      </c>
      <c r="H1664" t="s">
        <v>6997</v>
      </c>
      <c r="I1664" t="s">
        <v>7001</v>
      </c>
      <c r="J1664" t="s">
        <v>7002</v>
      </c>
      <c r="L1664">
        <v>1</v>
      </c>
      <c r="M1664" t="b">
        <v>1</v>
      </c>
      <c r="N1664" t="str">
        <v>Gemeinde Kleinwallstadt, M</v>
      </c>
      <c r="P1664">
        <v>97532</v>
      </c>
      <c r="Q1664" t="s">
        <v>7240</v>
      </c>
    </row>
    <row r="1665" spans="1:17" x14ac:dyDescent="0.25">
      <c r="A1665" t="s">
        <v>7003</v>
      </c>
      <c r="B1665" t="s">
        <v>6261</v>
      </c>
      <c r="C1665" t="s">
        <v>6881</v>
      </c>
      <c r="D1665" t="s">
        <v>7003</v>
      </c>
      <c r="E1665" t="s">
        <v>7003</v>
      </c>
      <c r="F1665" t="s">
        <v>1004</v>
      </c>
      <c r="G1665" s="47">
        <v>63839</v>
      </c>
      <c r="H1665" t="s">
        <v>6997</v>
      </c>
      <c r="I1665" t="s">
        <v>7001</v>
      </c>
      <c r="J1665" t="s">
        <v>7002</v>
      </c>
      <c r="L1665">
        <v>1</v>
      </c>
      <c r="M1665" t="b">
        <v>1</v>
      </c>
      <c r="N1665" t="str">
        <v>Markt Kleinwallstadt</v>
      </c>
      <c r="P1665">
        <v>97534</v>
      </c>
      <c r="Q1665" t="s">
        <v>7244</v>
      </c>
    </row>
    <row r="1666" spans="1:17" x14ac:dyDescent="0.25">
      <c r="A1666" t="s">
        <v>7004</v>
      </c>
      <c r="B1666" t="s">
        <v>6261</v>
      </c>
      <c r="C1666" t="s">
        <v>6881</v>
      </c>
      <c r="D1666" t="s">
        <v>7004</v>
      </c>
      <c r="E1666" t="s">
        <v>7005</v>
      </c>
      <c r="F1666" t="s">
        <v>891</v>
      </c>
      <c r="G1666" s="47">
        <v>63933</v>
      </c>
      <c r="H1666" t="s">
        <v>7006</v>
      </c>
      <c r="I1666" t="s">
        <v>7007</v>
      </c>
      <c r="J1666" t="s">
        <v>7008</v>
      </c>
      <c r="L1666">
        <v>1</v>
      </c>
      <c r="M1666" t="b">
        <v>1</v>
      </c>
      <c r="N1666" t="str">
        <v>Gemeinde Mönchberg, M</v>
      </c>
      <c r="P1666">
        <v>97535</v>
      </c>
      <c r="Q1666" t="s">
        <v>7249</v>
      </c>
    </row>
    <row r="1667" spans="1:17" x14ac:dyDescent="0.25">
      <c r="A1667" t="s">
        <v>7009</v>
      </c>
      <c r="B1667" t="s">
        <v>6261</v>
      </c>
      <c r="C1667" t="s">
        <v>6881</v>
      </c>
      <c r="D1667" t="s">
        <v>7009</v>
      </c>
      <c r="E1667" t="s">
        <v>7005</v>
      </c>
      <c r="F1667" t="s">
        <v>891</v>
      </c>
      <c r="G1667" s="47">
        <v>63933</v>
      </c>
      <c r="H1667" t="s">
        <v>7006</v>
      </c>
      <c r="I1667" t="s">
        <v>7011</v>
      </c>
      <c r="J1667" t="s">
        <v>7012</v>
      </c>
      <c r="L1667">
        <v>1</v>
      </c>
      <c r="M1667" t="b">
        <v>1</v>
      </c>
      <c r="N1667" t="str">
        <v>Gemeinde Röllbach</v>
      </c>
      <c r="P1667">
        <v>97440</v>
      </c>
      <c r="Q1667" t="s">
        <v>9924</v>
      </c>
    </row>
    <row r="1668" spans="1:17" x14ac:dyDescent="0.25">
      <c r="A1668" t="s">
        <v>7009</v>
      </c>
      <c r="B1668" t="s">
        <v>6261</v>
      </c>
      <c r="C1668" t="s">
        <v>6881</v>
      </c>
      <c r="D1668" t="s">
        <v>7009</v>
      </c>
      <c r="E1668" t="s">
        <v>7009</v>
      </c>
      <c r="F1668" t="s">
        <v>3603</v>
      </c>
      <c r="G1668" s="47">
        <v>63934</v>
      </c>
      <c r="H1668" t="s">
        <v>7010</v>
      </c>
      <c r="I1668" t="s">
        <v>7011</v>
      </c>
      <c r="J1668" t="s">
        <v>7012</v>
      </c>
      <c r="L1668">
        <v>1</v>
      </c>
      <c r="M1668" t="b">
        <v>1</v>
      </c>
      <c r="N1668" t="str">
        <v>Gemeinde Röllbach</v>
      </c>
      <c r="P1668">
        <v>97523</v>
      </c>
      <c r="Q1668" t="s">
        <v>7289</v>
      </c>
    </row>
    <row r="1669" spans="1:17" x14ac:dyDescent="0.25">
      <c r="A1669" t="s">
        <v>7013</v>
      </c>
      <c r="B1669" t="s">
        <v>6261</v>
      </c>
      <c r="C1669" t="s">
        <v>6881</v>
      </c>
      <c r="D1669" t="s">
        <v>7013</v>
      </c>
      <c r="E1669" t="s">
        <v>7014</v>
      </c>
      <c r="F1669" t="s">
        <v>7015</v>
      </c>
      <c r="G1669" s="47">
        <v>97909</v>
      </c>
      <c r="H1669" t="s">
        <v>7016</v>
      </c>
      <c r="I1669" t="s">
        <v>7017</v>
      </c>
      <c r="J1669" t="s">
        <v>7018</v>
      </c>
      <c r="L1669">
        <v>1</v>
      </c>
      <c r="M1669" t="b">
        <v>1</v>
      </c>
      <c r="N1669" t="str">
        <v>Gemeinde Altenbuch</v>
      </c>
      <c r="P1669">
        <v>97067</v>
      </c>
      <c r="Q1669" t="s">
        <v>6272</v>
      </c>
    </row>
    <row r="1670" spans="1:17" x14ac:dyDescent="0.25">
      <c r="A1670" t="s">
        <v>7019</v>
      </c>
      <c r="B1670" t="s">
        <v>6261</v>
      </c>
      <c r="C1670" t="s">
        <v>6881</v>
      </c>
      <c r="D1670" t="s">
        <v>7019</v>
      </c>
      <c r="E1670" t="s">
        <v>7014</v>
      </c>
      <c r="F1670" t="s">
        <v>7015</v>
      </c>
      <c r="G1670" s="47">
        <v>97909</v>
      </c>
      <c r="H1670" t="s">
        <v>7016</v>
      </c>
      <c r="I1670" t="s">
        <v>7020</v>
      </c>
      <c r="J1670" t="s">
        <v>7021</v>
      </c>
      <c r="L1670">
        <v>1</v>
      </c>
      <c r="M1670" t="b">
        <v>1</v>
      </c>
      <c r="N1670" t="str">
        <v>Gemeinde Stadtprozelten, St</v>
      </c>
      <c r="P1670">
        <v>97239</v>
      </c>
      <c r="Q1670" t="s">
        <v>9925</v>
      </c>
    </row>
    <row r="1671" spans="1:17" x14ac:dyDescent="0.25">
      <c r="A1671" t="s">
        <v>7023</v>
      </c>
      <c r="B1671" t="s">
        <v>6261</v>
      </c>
      <c r="C1671" t="s">
        <v>7022</v>
      </c>
      <c r="D1671" t="s">
        <v>7023</v>
      </c>
      <c r="E1671" t="s">
        <v>7023</v>
      </c>
      <c r="F1671" t="s">
        <v>1817</v>
      </c>
      <c r="G1671" s="47">
        <v>97448</v>
      </c>
      <c r="H1671" t="s">
        <v>7024</v>
      </c>
      <c r="I1671" t="s">
        <v>7025</v>
      </c>
      <c r="J1671" t="s">
        <v>7026</v>
      </c>
      <c r="L1671">
        <v>1</v>
      </c>
      <c r="M1671" t="b">
        <v>1</v>
      </c>
      <c r="N1671" t="str">
        <v>Stadt Arnstein</v>
      </c>
      <c r="P1671">
        <v>97241</v>
      </c>
      <c r="Q1671" t="s">
        <v>7409</v>
      </c>
    </row>
    <row r="1672" spans="1:17" x14ac:dyDescent="0.25">
      <c r="A1672" t="s">
        <v>7027</v>
      </c>
      <c r="B1672" t="s">
        <v>6261</v>
      </c>
      <c r="C1672" t="s">
        <v>7022</v>
      </c>
      <c r="D1672" t="s">
        <v>7027</v>
      </c>
      <c r="E1672" t="s">
        <v>7027</v>
      </c>
      <c r="F1672" t="s">
        <v>7029</v>
      </c>
      <c r="G1672" s="47">
        <v>97776</v>
      </c>
      <c r="H1672" t="s">
        <v>7028</v>
      </c>
      <c r="I1672" t="s">
        <v>7030</v>
      </c>
      <c r="J1672" t="s">
        <v>7031</v>
      </c>
      <c r="L1672">
        <v>1</v>
      </c>
      <c r="M1672" t="b">
        <v>1</v>
      </c>
      <c r="N1672" t="str">
        <v>Gemeinde Eußenheim</v>
      </c>
      <c r="P1672">
        <v>97243</v>
      </c>
      <c r="Q1672" t="s">
        <v>9926</v>
      </c>
    </row>
    <row r="1673" spans="1:17" x14ac:dyDescent="0.25">
      <c r="A1673" t="s">
        <v>7032</v>
      </c>
      <c r="B1673" t="s">
        <v>6261</v>
      </c>
      <c r="C1673" t="s">
        <v>7022</v>
      </c>
      <c r="D1673" t="s">
        <v>7032</v>
      </c>
      <c r="E1673" t="s">
        <v>7032</v>
      </c>
      <c r="F1673" t="s">
        <v>540</v>
      </c>
      <c r="G1673" s="47">
        <v>97833</v>
      </c>
      <c r="H1673" t="s">
        <v>7033</v>
      </c>
      <c r="I1673" t="s">
        <v>7034</v>
      </c>
      <c r="J1673" t="s">
        <v>7035</v>
      </c>
      <c r="L1673">
        <v>1</v>
      </c>
      <c r="M1673" t="b">
        <v>1</v>
      </c>
      <c r="N1673" t="str">
        <v>Markt Frammersbach</v>
      </c>
      <c r="P1673">
        <v>97244</v>
      </c>
      <c r="Q1673" t="s">
        <v>9927</v>
      </c>
    </row>
    <row r="1674" spans="1:17" x14ac:dyDescent="0.25">
      <c r="A1674" t="s">
        <v>7036</v>
      </c>
      <c r="B1674" t="s">
        <v>6261</v>
      </c>
      <c r="C1674" t="s">
        <v>7022</v>
      </c>
      <c r="D1674" t="s">
        <v>7036</v>
      </c>
      <c r="E1674" t="s">
        <v>7036</v>
      </c>
      <c r="F1674" t="s">
        <v>4200</v>
      </c>
      <c r="G1674" s="47">
        <v>97732</v>
      </c>
      <c r="H1674" t="s">
        <v>7037</v>
      </c>
      <c r="I1674" t="s">
        <v>7038</v>
      </c>
      <c r="J1674" t="s">
        <v>7039</v>
      </c>
      <c r="L1674">
        <v>1</v>
      </c>
      <c r="M1674" t="b">
        <v>1</v>
      </c>
      <c r="N1674" t="str">
        <v>Stadt Gemünden a.Main</v>
      </c>
      <c r="P1674">
        <v>97246</v>
      </c>
      <c r="Q1674" t="s">
        <v>9928</v>
      </c>
    </row>
    <row r="1675" spans="1:17" x14ac:dyDescent="0.25">
      <c r="A1675" t="s">
        <v>7040</v>
      </c>
      <c r="B1675" t="s">
        <v>6261</v>
      </c>
      <c r="C1675" t="s">
        <v>7022</v>
      </c>
      <c r="D1675" t="s">
        <v>7040</v>
      </c>
      <c r="E1675" t="s">
        <v>7040</v>
      </c>
      <c r="F1675" t="s">
        <v>1476</v>
      </c>
      <c r="G1675" s="47">
        <v>97747</v>
      </c>
      <c r="H1675" t="s">
        <v>7041</v>
      </c>
      <c r="I1675" t="s">
        <v>7042</v>
      </c>
      <c r="J1675" t="s">
        <v>7043</v>
      </c>
      <c r="L1675">
        <v>1</v>
      </c>
      <c r="M1675" t="b">
        <v>1</v>
      </c>
      <c r="N1675" t="str">
        <v>Stadt Karlstadt</v>
      </c>
      <c r="P1675">
        <v>97249</v>
      </c>
      <c r="Q1675" t="s">
        <v>7294</v>
      </c>
    </row>
    <row r="1676" spans="1:17" x14ac:dyDescent="0.25">
      <c r="A1676" t="s">
        <v>7044</v>
      </c>
      <c r="B1676" t="s">
        <v>6261</v>
      </c>
      <c r="C1676" t="s">
        <v>7022</v>
      </c>
      <c r="D1676" t="s">
        <v>7044</v>
      </c>
      <c r="E1676" t="s">
        <v>7044</v>
      </c>
      <c r="F1676" t="s">
        <v>250</v>
      </c>
      <c r="G1676" s="47">
        <v>97855</v>
      </c>
      <c r="H1676" t="s">
        <v>7045</v>
      </c>
      <c r="I1676" t="s">
        <v>7046</v>
      </c>
      <c r="J1676" t="s">
        <v>7047</v>
      </c>
      <c r="L1676">
        <v>1</v>
      </c>
      <c r="M1676" t="b">
        <v>1</v>
      </c>
      <c r="N1676" t="str">
        <v>Markt Triefenstein</v>
      </c>
      <c r="P1676">
        <v>97250</v>
      </c>
      <c r="Q1676" t="s">
        <v>9929</v>
      </c>
    </row>
    <row r="1677" spans="1:17" x14ac:dyDescent="0.25">
      <c r="A1677" t="s">
        <v>7048</v>
      </c>
      <c r="B1677" t="s">
        <v>6261</v>
      </c>
      <c r="C1677" t="s">
        <v>7022</v>
      </c>
      <c r="D1677" t="s">
        <v>7048</v>
      </c>
      <c r="E1677" t="s">
        <v>7048</v>
      </c>
      <c r="F1677" t="s">
        <v>1840</v>
      </c>
      <c r="G1677" s="47">
        <v>97803</v>
      </c>
      <c r="H1677" t="s">
        <v>7049</v>
      </c>
      <c r="I1677" t="s">
        <v>7050</v>
      </c>
      <c r="J1677" t="s">
        <v>7051</v>
      </c>
      <c r="L1677">
        <v>1</v>
      </c>
      <c r="M1677" t="b">
        <v>1</v>
      </c>
      <c r="N1677" t="str">
        <v>Stadt Lohr a.Main</v>
      </c>
      <c r="P1677">
        <v>97230</v>
      </c>
      <c r="Q1677" t="s">
        <v>7432</v>
      </c>
    </row>
    <row r="1678" spans="1:17" x14ac:dyDescent="0.25">
      <c r="A1678" t="s">
        <v>7052</v>
      </c>
      <c r="B1678" t="s">
        <v>6261</v>
      </c>
      <c r="C1678" t="s">
        <v>7022</v>
      </c>
      <c r="D1678" t="s">
        <v>7052</v>
      </c>
      <c r="E1678" t="s">
        <v>7052</v>
      </c>
      <c r="F1678" t="s">
        <v>1087</v>
      </c>
      <c r="G1678" s="47">
        <v>97820</v>
      </c>
      <c r="H1678" t="s">
        <v>7053</v>
      </c>
      <c r="I1678" t="s">
        <v>7054</v>
      </c>
      <c r="J1678" t="s">
        <v>7055</v>
      </c>
      <c r="L1678">
        <v>1</v>
      </c>
      <c r="M1678" t="b">
        <v>1</v>
      </c>
      <c r="N1678" t="str">
        <v>Stadt Marktheidenfeld</v>
      </c>
      <c r="P1678">
        <v>97252</v>
      </c>
      <c r="Q1678" t="s">
        <v>9930</v>
      </c>
    </row>
    <row r="1679" spans="1:17" x14ac:dyDescent="0.25">
      <c r="A1679" t="s">
        <v>7056</v>
      </c>
      <c r="B1679" t="s">
        <v>6261</v>
      </c>
      <c r="C1679" t="s">
        <v>7022</v>
      </c>
      <c r="D1679" t="s">
        <v>7056</v>
      </c>
      <c r="E1679" t="s">
        <v>7056</v>
      </c>
      <c r="F1679" t="s">
        <v>7057</v>
      </c>
      <c r="G1679" s="47">
        <v>97794</v>
      </c>
      <c r="H1679" t="s">
        <v>7058</v>
      </c>
      <c r="I1679" t="s">
        <v>7059</v>
      </c>
      <c r="J1679" t="s">
        <v>7060</v>
      </c>
      <c r="L1679">
        <v>1</v>
      </c>
      <c r="M1679" t="b">
        <v>1</v>
      </c>
      <c r="N1679" t="str">
        <v>Stadt Rieneck</v>
      </c>
      <c r="P1679">
        <v>97253</v>
      </c>
      <c r="Q1679" t="s">
        <v>7299</v>
      </c>
    </row>
    <row r="1680" spans="1:17" x14ac:dyDescent="0.25">
      <c r="A1680" t="s">
        <v>7061</v>
      </c>
      <c r="B1680" t="s">
        <v>6261</v>
      </c>
      <c r="C1680" t="s">
        <v>7022</v>
      </c>
      <c r="D1680" t="s">
        <v>7061</v>
      </c>
      <c r="E1680" t="s">
        <v>7062</v>
      </c>
      <c r="F1680" t="s">
        <v>7063</v>
      </c>
      <c r="G1680" s="47">
        <v>97892</v>
      </c>
      <c r="H1680" t="s">
        <v>7064</v>
      </c>
      <c r="I1680" t="s">
        <v>7065</v>
      </c>
      <c r="J1680" t="s">
        <v>7066</v>
      </c>
      <c r="L1680">
        <v>1</v>
      </c>
      <c r="M1680" t="b">
        <v>1</v>
      </c>
      <c r="N1680" t="str">
        <v>Gemeinde Hasloch</v>
      </c>
      <c r="P1680">
        <v>97255</v>
      </c>
      <c r="Q1680" t="s">
        <v>9931</v>
      </c>
    </row>
    <row r="1681" spans="1:17" x14ac:dyDescent="0.25">
      <c r="A1681" t="s">
        <v>7067</v>
      </c>
      <c r="B1681" t="s">
        <v>6261</v>
      </c>
      <c r="C1681" t="s">
        <v>7022</v>
      </c>
      <c r="D1681" t="s">
        <v>7067</v>
      </c>
      <c r="E1681" t="s">
        <v>7062</v>
      </c>
      <c r="F1681" t="s">
        <v>7063</v>
      </c>
      <c r="G1681" s="47">
        <v>97892</v>
      </c>
      <c r="H1681" t="s">
        <v>7064</v>
      </c>
      <c r="I1681" t="s">
        <v>7068</v>
      </c>
      <c r="J1681" t="s">
        <v>7069</v>
      </c>
      <c r="L1681">
        <v>1</v>
      </c>
      <c r="M1681" t="b">
        <v>1</v>
      </c>
      <c r="N1681" t="str">
        <v>Gemeinde Kreuzwertheim, M</v>
      </c>
      <c r="P1681">
        <v>97218</v>
      </c>
      <c r="Q1681" t="s">
        <v>7303</v>
      </c>
    </row>
    <row r="1682" spans="1:17" x14ac:dyDescent="0.25">
      <c r="A1682" t="s">
        <v>7070</v>
      </c>
      <c r="B1682" t="s">
        <v>6261</v>
      </c>
      <c r="C1682" t="s">
        <v>7022</v>
      </c>
      <c r="D1682" t="s">
        <v>7070</v>
      </c>
      <c r="E1682" t="s">
        <v>7062</v>
      </c>
      <c r="F1682" t="s">
        <v>7063</v>
      </c>
      <c r="G1682" s="47">
        <v>97892</v>
      </c>
      <c r="H1682" t="s">
        <v>7064</v>
      </c>
      <c r="I1682" t="s">
        <v>7071</v>
      </c>
      <c r="J1682" t="s">
        <v>7072</v>
      </c>
      <c r="L1682">
        <v>1</v>
      </c>
      <c r="M1682" t="b">
        <v>1</v>
      </c>
      <c r="N1682" t="str">
        <v>Gemeinde Schollbrunn</v>
      </c>
      <c r="P1682">
        <v>97256</v>
      </c>
      <c r="Q1682" t="s">
        <v>9932</v>
      </c>
    </row>
    <row r="1683" spans="1:17" x14ac:dyDescent="0.25">
      <c r="A1683" t="s">
        <v>7073</v>
      </c>
      <c r="B1683" t="s">
        <v>6261</v>
      </c>
      <c r="C1683" t="s">
        <v>7022</v>
      </c>
      <c r="D1683" t="s">
        <v>7073</v>
      </c>
      <c r="E1683" t="s">
        <v>7074</v>
      </c>
      <c r="F1683" t="s">
        <v>7075</v>
      </c>
      <c r="G1683" s="47">
        <v>97828</v>
      </c>
      <c r="H1683" t="s">
        <v>7053</v>
      </c>
      <c r="I1683" t="s">
        <v>7076</v>
      </c>
      <c r="J1683" t="s">
        <v>7077</v>
      </c>
      <c r="L1683">
        <v>1</v>
      </c>
      <c r="M1683" t="b">
        <v>1</v>
      </c>
      <c r="N1683" t="str">
        <v>Gemeinde Birkenfeld</v>
      </c>
      <c r="P1683">
        <v>97232</v>
      </c>
      <c r="Q1683" t="s">
        <v>9933</v>
      </c>
    </row>
    <row r="1684" spans="1:17" x14ac:dyDescent="0.25">
      <c r="A1684" t="s">
        <v>7078</v>
      </c>
      <c r="B1684" t="s">
        <v>6261</v>
      </c>
      <c r="C1684" t="s">
        <v>7022</v>
      </c>
      <c r="D1684" t="s">
        <v>7078</v>
      </c>
      <c r="E1684" t="s">
        <v>7074</v>
      </c>
      <c r="F1684" t="s">
        <v>7075</v>
      </c>
      <c r="G1684" s="47">
        <v>97828</v>
      </c>
      <c r="H1684" t="s">
        <v>7053</v>
      </c>
      <c r="I1684" t="s">
        <v>7079</v>
      </c>
      <c r="J1684" t="s">
        <v>7080</v>
      </c>
      <c r="L1684">
        <v>1</v>
      </c>
      <c r="M1684" t="b">
        <v>1</v>
      </c>
      <c r="N1684" t="str">
        <v>Gemeinde Bischbrunn</v>
      </c>
      <c r="P1684">
        <v>97259</v>
      </c>
      <c r="Q1684" t="s">
        <v>9934</v>
      </c>
    </row>
    <row r="1685" spans="1:17" x14ac:dyDescent="0.25">
      <c r="A1685" t="s">
        <v>7081</v>
      </c>
      <c r="B1685" t="s">
        <v>6261</v>
      </c>
      <c r="C1685" t="s">
        <v>7022</v>
      </c>
      <c r="D1685" t="s">
        <v>7081</v>
      </c>
      <c r="E1685" t="s">
        <v>7074</v>
      </c>
      <c r="F1685" t="s">
        <v>7075</v>
      </c>
      <c r="G1685" s="47">
        <v>97828</v>
      </c>
      <c r="H1685" t="s">
        <v>7053</v>
      </c>
      <c r="I1685" t="s">
        <v>7082</v>
      </c>
      <c r="J1685" t="s">
        <v>7083</v>
      </c>
      <c r="L1685">
        <v>1</v>
      </c>
      <c r="M1685" t="b">
        <v>1</v>
      </c>
      <c r="N1685" t="str">
        <v>Gemeinde Erlenbach b.Marktheidenfeld</v>
      </c>
      <c r="P1685">
        <v>97261</v>
      </c>
      <c r="Q1685" t="s">
        <v>7307</v>
      </c>
    </row>
    <row r="1686" spans="1:17" x14ac:dyDescent="0.25">
      <c r="A1686" t="s">
        <v>7084</v>
      </c>
      <c r="B1686" t="s">
        <v>6261</v>
      </c>
      <c r="C1686" t="s">
        <v>7022</v>
      </c>
      <c r="D1686" t="s">
        <v>7084</v>
      </c>
      <c r="E1686" t="s">
        <v>7074</v>
      </c>
      <c r="F1686" t="s">
        <v>7075</v>
      </c>
      <c r="G1686" s="47">
        <v>97828</v>
      </c>
      <c r="H1686" t="s">
        <v>7053</v>
      </c>
      <c r="I1686" t="s">
        <v>7085</v>
      </c>
      <c r="J1686" t="s">
        <v>7086</v>
      </c>
      <c r="L1686">
        <v>1</v>
      </c>
      <c r="M1686" t="b">
        <v>1</v>
      </c>
      <c r="N1686" t="str">
        <v>Gemeinde Esselbach</v>
      </c>
      <c r="P1686">
        <v>97262</v>
      </c>
      <c r="Q1686" t="s">
        <v>7312</v>
      </c>
    </row>
    <row r="1687" spans="1:17" x14ac:dyDescent="0.25">
      <c r="A1687" t="s">
        <v>7087</v>
      </c>
      <c r="B1687" t="s">
        <v>6261</v>
      </c>
      <c r="C1687" t="s">
        <v>7022</v>
      </c>
      <c r="D1687" t="s">
        <v>7087</v>
      </c>
      <c r="E1687" t="s">
        <v>7074</v>
      </c>
      <c r="F1687" t="s">
        <v>7075</v>
      </c>
      <c r="G1687" s="47">
        <v>97828</v>
      </c>
      <c r="H1687" t="s">
        <v>7053</v>
      </c>
      <c r="I1687" t="s">
        <v>7088</v>
      </c>
      <c r="J1687" t="s">
        <v>7089</v>
      </c>
      <c r="L1687">
        <v>1</v>
      </c>
      <c r="M1687" t="b">
        <v>1</v>
      </c>
      <c r="N1687" t="str">
        <v>Gemeinde Hafenlohr</v>
      </c>
      <c r="P1687">
        <v>97264</v>
      </c>
      <c r="Q1687" t="s">
        <v>9935</v>
      </c>
    </row>
    <row r="1688" spans="1:17" x14ac:dyDescent="0.25">
      <c r="A1688" t="s">
        <v>7090</v>
      </c>
      <c r="B1688" t="s">
        <v>6261</v>
      </c>
      <c r="C1688" t="s">
        <v>7022</v>
      </c>
      <c r="D1688" t="s">
        <v>7090</v>
      </c>
      <c r="E1688" t="s">
        <v>7074</v>
      </c>
      <c r="F1688" t="s">
        <v>7075</v>
      </c>
      <c r="G1688" s="47">
        <v>97828</v>
      </c>
      <c r="H1688" t="s">
        <v>7053</v>
      </c>
      <c r="I1688" t="s">
        <v>7091</v>
      </c>
      <c r="J1688" t="s">
        <v>7092</v>
      </c>
      <c r="L1688">
        <v>1</v>
      </c>
      <c r="M1688" t="b">
        <v>1</v>
      </c>
      <c r="N1688" t="str">
        <v>Gemeinde Karbach, M</v>
      </c>
      <c r="P1688">
        <v>97265</v>
      </c>
      <c r="Q1688" t="s">
        <v>7510</v>
      </c>
    </row>
    <row r="1689" spans="1:17" x14ac:dyDescent="0.25">
      <c r="A1689" t="s">
        <v>7093</v>
      </c>
      <c r="B1689" t="s">
        <v>6261</v>
      </c>
      <c r="C1689" t="s">
        <v>7022</v>
      </c>
      <c r="D1689" t="s">
        <v>7093</v>
      </c>
      <c r="E1689" t="s">
        <v>7074</v>
      </c>
      <c r="F1689" t="s">
        <v>7075</v>
      </c>
      <c r="G1689" s="47">
        <v>97828</v>
      </c>
      <c r="H1689" t="s">
        <v>7053</v>
      </c>
      <c r="I1689" t="s">
        <v>7094</v>
      </c>
      <c r="J1689" t="s">
        <v>7095</v>
      </c>
      <c r="L1689">
        <v>1</v>
      </c>
      <c r="M1689" t="b">
        <v>1</v>
      </c>
      <c r="N1689" t="str">
        <v>Gemeinde Roden</v>
      </c>
      <c r="P1689">
        <v>97204</v>
      </c>
      <c r="Q1689" t="s">
        <v>9936</v>
      </c>
    </row>
    <row r="1690" spans="1:17" x14ac:dyDescent="0.25">
      <c r="A1690" t="s">
        <v>7096</v>
      </c>
      <c r="B1690" t="s">
        <v>6261</v>
      </c>
      <c r="C1690" t="s">
        <v>7022</v>
      </c>
      <c r="D1690" t="s">
        <v>7096</v>
      </c>
      <c r="E1690" t="s">
        <v>7074</v>
      </c>
      <c r="F1690" t="s">
        <v>7075</v>
      </c>
      <c r="G1690" s="47">
        <v>97828</v>
      </c>
      <c r="H1690" t="s">
        <v>7053</v>
      </c>
      <c r="I1690" t="s">
        <v>7097</v>
      </c>
      <c r="J1690" t="s">
        <v>7098</v>
      </c>
      <c r="L1690">
        <v>1</v>
      </c>
      <c r="M1690" t="b">
        <v>1</v>
      </c>
      <c r="N1690" t="str">
        <v>Gemeinde Rothenfels, St</v>
      </c>
      <c r="P1690">
        <v>97292</v>
      </c>
      <c r="Q1690" t="s">
        <v>1225</v>
      </c>
    </row>
    <row r="1691" spans="1:17" x14ac:dyDescent="0.25">
      <c r="A1691" t="s">
        <v>7099</v>
      </c>
      <c r="B1691" t="s">
        <v>6261</v>
      </c>
      <c r="C1691" t="s">
        <v>7022</v>
      </c>
      <c r="D1691" t="s">
        <v>7099</v>
      </c>
      <c r="E1691" t="s">
        <v>7074</v>
      </c>
      <c r="F1691" t="s">
        <v>7075</v>
      </c>
      <c r="G1691" s="47">
        <v>97828</v>
      </c>
      <c r="H1691" t="s">
        <v>7053</v>
      </c>
      <c r="I1691" t="s">
        <v>7100</v>
      </c>
      <c r="J1691" t="s">
        <v>7101</v>
      </c>
      <c r="L1691">
        <v>1</v>
      </c>
      <c r="M1691" t="b">
        <v>1</v>
      </c>
      <c r="N1691" t="str">
        <v>Gemeinde Urspringen</v>
      </c>
      <c r="P1691">
        <v>97268</v>
      </c>
      <c r="Q1691" t="s">
        <v>7471</v>
      </c>
    </row>
    <row r="1692" spans="1:17" x14ac:dyDescent="0.25">
      <c r="A1692" t="s">
        <v>7102</v>
      </c>
      <c r="B1692" t="s">
        <v>6261</v>
      </c>
      <c r="C1692" t="s">
        <v>7022</v>
      </c>
      <c r="D1692" t="s">
        <v>7102</v>
      </c>
      <c r="E1692" t="s">
        <v>7103</v>
      </c>
      <c r="F1692" t="s">
        <v>7104</v>
      </c>
      <c r="G1692" s="47">
        <v>97775</v>
      </c>
      <c r="H1692" t="s">
        <v>7105</v>
      </c>
      <c r="I1692" t="s">
        <v>7106</v>
      </c>
      <c r="J1692" t="s">
        <v>7107</v>
      </c>
      <c r="L1692">
        <v>1</v>
      </c>
      <c r="M1692" t="b">
        <v>1</v>
      </c>
      <c r="N1692" t="str">
        <v>Gemeinde Aura i.Sinngrund</v>
      </c>
      <c r="P1692">
        <v>97270</v>
      </c>
      <c r="Q1692" t="s">
        <v>7478</v>
      </c>
    </row>
    <row r="1693" spans="1:17" x14ac:dyDescent="0.25">
      <c r="A1693" t="s">
        <v>7108</v>
      </c>
      <c r="B1693" t="s">
        <v>6261</v>
      </c>
      <c r="C1693" t="s">
        <v>7022</v>
      </c>
      <c r="D1693" t="s">
        <v>7108</v>
      </c>
      <c r="E1693" t="s">
        <v>7103</v>
      </c>
      <c r="F1693" t="s">
        <v>7104</v>
      </c>
      <c r="G1693" s="47">
        <v>97775</v>
      </c>
      <c r="H1693" t="s">
        <v>7105</v>
      </c>
      <c r="I1693" t="s">
        <v>7109</v>
      </c>
      <c r="J1693" t="s">
        <v>7110</v>
      </c>
      <c r="L1693">
        <v>1</v>
      </c>
      <c r="M1693" t="b">
        <v>1</v>
      </c>
      <c r="N1693" t="str">
        <v>Gemeinde Burgsinn, M</v>
      </c>
      <c r="P1693">
        <v>97271</v>
      </c>
      <c r="Q1693" t="s">
        <v>7322</v>
      </c>
    </row>
    <row r="1694" spans="1:17" x14ac:dyDescent="0.25">
      <c r="A1694" t="s">
        <v>7111</v>
      </c>
      <c r="B1694" t="s">
        <v>6261</v>
      </c>
      <c r="C1694" t="s">
        <v>7022</v>
      </c>
      <c r="D1694" t="s">
        <v>7111</v>
      </c>
      <c r="E1694" t="s">
        <v>7103</v>
      </c>
      <c r="F1694" t="s">
        <v>7104</v>
      </c>
      <c r="G1694" s="47">
        <v>97775</v>
      </c>
      <c r="H1694" t="s">
        <v>7105</v>
      </c>
      <c r="I1694" t="s">
        <v>7112</v>
      </c>
      <c r="J1694" t="s">
        <v>7113</v>
      </c>
      <c r="L1694">
        <v>1</v>
      </c>
      <c r="M1694" t="b">
        <v>1</v>
      </c>
      <c r="N1694" t="str">
        <v>Gemeinde Fellen</v>
      </c>
      <c r="P1694">
        <v>97273</v>
      </c>
      <c r="Q1694" t="s">
        <v>7327</v>
      </c>
    </row>
    <row r="1695" spans="1:17" x14ac:dyDescent="0.25">
      <c r="A1695" t="s">
        <v>7114</v>
      </c>
      <c r="B1695" t="s">
        <v>6261</v>
      </c>
      <c r="C1695" t="s">
        <v>7022</v>
      </c>
      <c r="D1695" t="s">
        <v>7114</v>
      </c>
      <c r="E1695" t="s">
        <v>7103</v>
      </c>
      <c r="F1695" t="s">
        <v>7104</v>
      </c>
      <c r="G1695" s="47">
        <v>97775</v>
      </c>
      <c r="H1695" t="s">
        <v>7105</v>
      </c>
      <c r="I1695" t="s">
        <v>7115</v>
      </c>
      <c r="J1695" t="s">
        <v>7116</v>
      </c>
      <c r="L1695">
        <v>1</v>
      </c>
      <c r="M1695" t="b">
        <v>1</v>
      </c>
      <c r="N1695" t="str">
        <v>Gemeinde Mittelsinn</v>
      </c>
      <c r="P1695">
        <v>97276</v>
      </c>
      <c r="Q1695" t="s">
        <v>7488</v>
      </c>
    </row>
    <row r="1696" spans="1:17" x14ac:dyDescent="0.25">
      <c r="A1696" t="s">
        <v>7117</v>
      </c>
      <c r="B1696" t="s">
        <v>6261</v>
      </c>
      <c r="C1696" t="s">
        <v>7022</v>
      </c>
      <c r="D1696" t="s">
        <v>7117</v>
      </c>
      <c r="E1696" t="s">
        <v>7103</v>
      </c>
      <c r="F1696" t="s">
        <v>7104</v>
      </c>
      <c r="G1696" s="47">
        <v>97775</v>
      </c>
      <c r="H1696" t="s">
        <v>7105</v>
      </c>
      <c r="I1696" t="s">
        <v>7118</v>
      </c>
      <c r="J1696" t="s">
        <v>7119</v>
      </c>
      <c r="L1696">
        <v>1</v>
      </c>
      <c r="M1696" t="b">
        <v>1</v>
      </c>
      <c r="N1696" t="str">
        <v>Gemeinde Obersinn, M</v>
      </c>
      <c r="P1696">
        <v>97277</v>
      </c>
      <c r="Q1696" t="s">
        <v>9937</v>
      </c>
    </row>
    <row r="1697" spans="1:17" x14ac:dyDescent="0.25">
      <c r="A1697" t="s">
        <v>7120</v>
      </c>
      <c r="B1697" t="s">
        <v>6261</v>
      </c>
      <c r="C1697" t="s">
        <v>7022</v>
      </c>
      <c r="D1697" t="s">
        <v>7120</v>
      </c>
      <c r="E1697" t="s">
        <v>7121</v>
      </c>
      <c r="F1697" t="s">
        <v>7122</v>
      </c>
      <c r="G1697" s="47">
        <v>97733</v>
      </c>
      <c r="H1697" t="s">
        <v>7037</v>
      </c>
      <c r="I1697" t="s">
        <v>7123</v>
      </c>
      <c r="J1697" t="s">
        <v>7124</v>
      </c>
      <c r="L1697">
        <v>1</v>
      </c>
      <c r="M1697" t="b">
        <v>1</v>
      </c>
      <c r="N1697" t="str">
        <v>Gemeinde Gössenheim</v>
      </c>
      <c r="P1697">
        <v>97237</v>
      </c>
      <c r="Q1697" t="s">
        <v>9938</v>
      </c>
    </row>
    <row r="1698" spans="1:17" x14ac:dyDescent="0.25">
      <c r="A1698" t="s">
        <v>7120</v>
      </c>
      <c r="B1698" t="s">
        <v>6261</v>
      </c>
      <c r="C1698" t="s">
        <v>7022</v>
      </c>
      <c r="D1698" t="s">
        <v>7120</v>
      </c>
      <c r="E1698" t="s">
        <v>7120</v>
      </c>
      <c r="F1698" t="s">
        <v>7125</v>
      </c>
      <c r="G1698" s="47">
        <v>97737</v>
      </c>
      <c r="H1698" t="s">
        <v>7037</v>
      </c>
      <c r="I1698" t="s">
        <v>7123</v>
      </c>
      <c r="J1698" t="s">
        <v>7124</v>
      </c>
      <c r="L1698">
        <v>1</v>
      </c>
      <c r="M1698" t="b">
        <v>1</v>
      </c>
      <c r="N1698" t="str">
        <v>Gemeinde Gössenheim</v>
      </c>
      <c r="P1698">
        <v>97247</v>
      </c>
      <c r="Q1698" t="s">
        <v>9939</v>
      </c>
    </row>
    <row r="1699" spans="1:17" x14ac:dyDescent="0.25">
      <c r="A1699" t="s">
        <v>7126</v>
      </c>
      <c r="B1699" t="s">
        <v>6261</v>
      </c>
      <c r="C1699" t="s">
        <v>7022</v>
      </c>
      <c r="D1699" t="s">
        <v>7126</v>
      </c>
      <c r="E1699" t="s">
        <v>7121</v>
      </c>
      <c r="F1699" t="s">
        <v>7122</v>
      </c>
      <c r="G1699" s="47">
        <v>97733</v>
      </c>
      <c r="H1699" t="s">
        <v>7037</v>
      </c>
      <c r="I1699" t="s">
        <v>7127</v>
      </c>
      <c r="J1699" t="s">
        <v>7128</v>
      </c>
      <c r="L1699">
        <v>1</v>
      </c>
      <c r="M1699" t="b">
        <v>1</v>
      </c>
      <c r="N1699" t="str">
        <v>Gemeinde Gräfendorf</v>
      </c>
      <c r="P1699">
        <v>97241</v>
      </c>
      <c r="Q1699" t="s">
        <v>9940</v>
      </c>
    </row>
    <row r="1700" spans="1:17" x14ac:dyDescent="0.25">
      <c r="A1700" t="s">
        <v>7126</v>
      </c>
      <c r="B1700" t="s">
        <v>6261</v>
      </c>
      <c r="C1700" t="s">
        <v>7022</v>
      </c>
      <c r="D1700" t="s">
        <v>7126</v>
      </c>
      <c r="E1700" t="s">
        <v>7126</v>
      </c>
      <c r="F1700" t="s">
        <v>7125</v>
      </c>
      <c r="G1700" s="47">
        <v>97737</v>
      </c>
      <c r="H1700" t="s">
        <v>7037</v>
      </c>
      <c r="I1700" t="s">
        <v>7127</v>
      </c>
      <c r="J1700" t="s">
        <v>7128</v>
      </c>
      <c r="L1700">
        <v>1</v>
      </c>
      <c r="M1700" t="b">
        <v>1</v>
      </c>
      <c r="N1700" t="str">
        <v>Gemeinde Gräfendorf</v>
      </c>
      <c r="P1700">
        <v>97199</v>
      </c>
      <c r="Q1700" t="s">
        <v>9941</v>
      </c>
    </row>
    <row r="1701" spans="1:17" x14ac:dyDescent="0.25">
      <c r="A1701" t="s">
        <v>7129</v>
      </c>
      <c r="B1701" t="s">
        <v>6261</v>
      </c>
      <c r="C1701" t="s">
        <v>7022</v>
      </c>
      <c r="D1701" t="s">
        <v>7129</v>
      </c>
      <c r="E1701" t="s">
        <v>7121</v>
      </c>
      <c r="F1701" t="s">
        <v>7122</v>
      </c>
      <c r="G1701" s="47">
        <v>97733</v>
      </c>
      <c r="H1701" t="s">
        <v>7037</v>
      </c>
      <c r="I1701" t="s">
        <v>7130</v>
      </c>
      <c r="J1701" t="s">
        <v>7131</v>
      </c>
      <c r="L1701">
        <v>1</v>
      </c>
      <c r="M1701" t="b">
        <v>1</v>
      </c>
      <c r="N1701" t="str">
        <v>Gemeinde Karsbach</v>
      </c>
      <c r="P1701">
        <v>97279</v>
      </c>
      <c r="Q1701" t="s">
        <v>9942</v>
      </c>
    </row>
    <row r="1702" spans="1:17" x14ac:dyDescent="0.25">
      <c r="A1702" t="s">
        <v>7132</v>
      </c>
      <c r="B1702" t="s">
        <v>6261</v>
      </c>
      <c r="C1702" t="s">
        <v>7022</v>
      </c>
      <c r="D1702" t="s">
        <v>7132</v>
      </c>
      <c r="E1702" t="s">
        <v>7133</v>
      </c>
      <c r="F1702" t="s">
        <v>7134</v>
      </c>
      <c r="G1702" s="47">
        <v>97804</v>
      </c>
      <c r="H1702" t="s">
        <v>7049</v>
      </c>
      <c r="I1702" t="s">
        <v>7135</v>
      </c>
      <c r="J1702" t="s">
        <v>7136</v>
      </c>
      <c r="L1702">
        <v>1</v>
      </c>
      <c r="M1702" t="b">
        <v>1</v>
      </c>
      <c r="N1702" t="str">
        <v>Gemeinde Neuendorf</v>
      </c>
      <c r="P1702">
        <v>97236</v>
      </c>
      <c r="Q1702" t="s">
        <v>9943</v>
      </c>
    </row>
    <row r="1703" spans="1:17" x14ac:dyDescent="0.25">
      <c r="A1703" t="s">
        <v>7137</v>
      </c>
      <c r="B1703" t="s">
        <v>6261</v>
      </c>
      <c r="C1703" t="s">
        <v>7022</v>
      </c>
      <c r="D1703" t="s">
        <v>7137</v>
      </c>
      <c r="E1703" t="s">
        <v>7133</v>
      </c>
      <c r="F1703" t="s">
        <v>7134</v>
      </c>
      <c r="G1703" s="47">
        <v>97804</v>
      </c>
      <c r="H1703" t="s">
        <v>7049</v>
      </c>
      <c r="I1703" t="s">
        <v>7138</v>
      </c>
      <c r="J1703" t="s">
        <v>7139</v>
      </c>
      <c r="L1703">
        <v>1</v>
      </c>
      <c r="M1703" t="b">
        <v>1</v>
      </c>
      <c r="N1703" t="str">
        <v>Gemeinde Neustadt a.Main</v>
      </c>
      <c r="P1703">
        <v>97234</v>
      </c>
      <c r="Q1703" t="s">
        <v>9944</v>
      </c>
    </row>
    <row r="1704" spans="1:17" x14ac:dyDescent="0.25">
      <c r="A1704" t="s">
        <v>7140</v>
      </c>
      <c r="B1704" t="s">
        <v>6261</v>
      </c>
      <c r="C1704" t="s">
        <v>7022</v>
      </c>
      <c r="D1704" t="s">
        <v>7140</v>
      </c>
      <c r="E1704" t="s">
        <v>7133</v>
      </c>
      <c r="F1704" t="s">
        <v>7134</v>
      </c>
      <c r="G1704" s="47">
        <v>97804</v>
      </c>
      <c r="H1704" t="s">
        <v>7049</v>
      </c>
      <c r="I1704" t="s">
        <v>7141</v>
      </c>
      <c r="J1704" t="s">
        <v>7142</v>
      </c>
      <c r="L1704">
        <v>1</v>
      </c>
      <c r="M1704" t="b">
        <v>1</v>
      </c>
      <c r="N1704" t="str">
        <v>Gemeinde Rechtenbach</v>
      </c>
      <c r="P1704">
        <v>97264</v>
      </c>
      <c r="Q1704" t="s">
        <v>9945</v>
      </c>
    </row>
    <row r="1705" spans="1:17" x14ac:dyDescent="0.25">
      <c r="A1705" t="s">
        <v>7143</v>
      </c>
      <c r="B1705" t="s">
        <v>6261</v>
      </c>
      <c r="C1705" t="s">
        <v>7022</v>
      </c>
      <c r="D1705" t="s">
        <v>7143</v>
      </c>
      <c r="E1705" t="s">
        <v>7133</v>
      </c>
      <c r="F1705" t="s">
        <v>7134</v>
      </c>
      <c r="G1705" s="47">
        <v>97804</v>
      </c>
      <c r="H1705" t="s">
        <v>7049</v>
      </c>
      <c r="I1705" t="s">
        <v>7145</v>
      </c>
      <c r="J1705" t="s">
        <v>7146</v>
      </c>
      <c r="L1705">
        <v>1</v>
      </c>
      <c r="M1705" t="b">
        <v>1</v>
      </c>
      <c r="N1705" t="str">
        <v>Gemeinde Steinfeld</v>
      </c>
      <c r="P1705">
        <v>97283</v>
      </c>
      <c r="Q1705" t="s">
        <v>9946</v>
      </c>
    </row>
    <row r="1706" spans="1:17" x14ac:dyDescent="0.25">
      <c r="A1706" t="s">
        <v>7143</v>
      </c>
      <c r="B1706" t="s">
        <v>6261</v>
      </c>
      <c r="C1706" t="s">
        <v>7022</v>
      </c>
      <c r="D1706" t="s">
        <v>7143</v>
      </c>
      <c r="E1706" t="s">
        <v>7143</v>
      </c>
      <c r="F1706" t="s">
        <v>7147</v>
      </c>
      <c r="G1706" s="47">
        <v>97854</v>
      </c>
      <c r="H1706" t="s">
        <v>7144</v>
      </c>
      <c r="I1706" t="s">
        <v>7145</v>
      </c>
      <c r="J1706" t="s">
        <v>7146</v>
      </c>
      <c r="L1706">
        <v>1</v>
      </c>
      <c r="M1706" t="b">
        <v>1</v>
      </c>
      <c r="N1706" t="str">
        <v>Gemeinde Steinfeld</v>
      </c>
      <c r="P1706">
        <v>97222</v>
      </c>
      <c r="Q1706" t="s">
        <v>9947</v>
      </c>
    </row>
    <row r="1707" spans="1:17" x14ac:dyDescent="0.25">
      <c r="A1707" t="s">
        <v>7148</v>
      </c>
      <c r="B1707" t="s">
        <v>6261</v>
      </c>
      <c r="C1707" t="s">
        <v>7022</v>
      </c>
      <c r="D1707" t="s">
        <v>7148</v>
      </c>
      <c r="E1707" t="s">
        <v>7149</v>
      </c>
      <c r="F1707" t="s">
        <v>7150</v>
      </c>
      <c r="G1707" s="47">
        <v>97225</v>
      </c>
      <c r="H1707" t="s">
        <v>7151</v>
      </c>
      <c r="I1707" t="s">
        <v>7152</v>
      </c>
      <c r="J1707" t="s">
        <v>7153</v>
      </c>
      <c r="L1707">
        <v>1</v>
      </c>
      <c r="M1707" t="b">
        <v>1</v>
      </c>
      <c r="N1707" t="str">
        <v>Gemeinde Himmelstadt</v>
      </c>
      <c r="P1707">
        <v>97285</v>
      </c>
      <c r="Q1707" t="s">
        <v>9948</v>
      </c>
    </row>
    <row r="1708" spans="1:17" x14ac:dyDescent="0.25">
      <c r="A1708" t="s">
        <v>7154</v>
      </c>
      <c r="B1708" t="s">
        <v>6261</v>
      </c>
      <c r="C1708" t="s">
        <v>7022</v>
      </c>
      <c r="D1708" t="s">
        <v>7154</v>
      </c>
      <c r="E1708" t="s">
        <v>7149</v>
      </c>
      <c r="F1708" t="s">
        <v>7150</v>
      </c>
      <c r="G1708" s="47">
        <v>97225</v>
      </c>
      <c r="H1708" t="s">
        <v>7151</v>
      </c>
      <c r="I1708" t="s">
        <v>7155</v>
      </c>
      <c r="J1708" t="s">
        <v>7156</v>
      </c>
      <c r="L1708">
        <v>1</v>
      </c>
      <c r="M1708" t="b">
        <v>1</v>
      </c>
      <c r="N1708" t="str">
        <v>Gemeinde Retzstadt</v>
      </c>
      <c r="P1708">
        <v>97228</v>
      </c>
      <c r="Q1708" t="s">
        <v>7356</v>
      </c>
    </row>
    <row r="1709" spans="1:17" x14ac:dyDescent="0.25">
      <c r="A1709" t="s">
        <v>7157</v>
      </c>
      <c r="B1709" t="s">
        <v>6261</v>
      </c>
      <c r="C1709" t="s">
        <v>7022</v>
      </c>
      <c r="D1709" t="s">
        <v>7157</v>
      </c>
      <c r="E1709" t="s">
        <v>7149</v>
      </c>
      <c r="F1709" t="s">
        <v>7150</v>
      </c>
      <c r="G1709" s="47">
        <v>97225</v>
      </c>
      <c r="H1709" t="s">
        <v>7151</v>
      </c>
      <c r="I1709" t="s">
        <v>7158</v>
      </c>
      <c r="J1709" t="s">
        <v>7159</v>
      </c>
      <c r="L1709">
        <v>1</v>
      </c>
      <c r="M1709" t="b">
        <v>1</v>
      </c>
      <c r="N1709" t="str">
        <v>Gemeinde Thüngen, M</v>
      </c>
      <c r="P1709">
        <v>97286</v>
      </c>
      <c r="Q1709" t="s">
        <v>9949</v>
      </c>
    </row>
    <row r="1710" spans="1:17" x14ac:dyDescent="0.25">
      <c r="A1710" t="s">
        <v>7160</v>
      </c>
      <c r="B1710" t="s">
        <v>6261</v>
      </c>
      <c r="C1710" t="s">
        <v>7022</v>
      </c>
      <c r="D1710" t="s">
        <v>7160</v>
      </c>
      <c r="E1710" t="s">
        <v>7149</v>
      </c>
      <c r="F1710" t="s">
        <v>7150</v>
      </c>
      <c r="G1710" s="47">
        <v>97225</v>
      </c>
      <c r="H1710" t="s">
        <v>7151</v>
      </c>
      <c r="I1710" t="s">
        <v>7161</v>
      </c>
      <c r="J1710" t="s">
        <v>7162</v>
      </c>
      <c r="L1710">
        <v>1</v>
      </c>
      <c r="M1710" t="b">
        <v>1</v>
      </c>
      <c r="N1710" t="str">
        <v>Gemeinde Zellingen, M</v>
      </c>
      <c r="P1710">
        <v>97255</v>
      </c>
      <c r="Q1710" t="s">
        <v>9950</v>
      </c>
    </row>
    <row r="1711" spans="1:17" x14ac:dyDescent="0.25">
      <c r="A1711" t="s">
        <v>7163</v>
      </c>
      <c r="B1711" t="s">
        <v>6261</v>
      </c>
      <c r="C1711" t="s">
        <v>7022</v>
      </c>
      <c r="D1711" t="s">
        <v>7163</v>
      </c>
      <c r="E1711" t="s">
        <v>7164</v>
      </c>
      <c r="F1711" t="s">
        <v>515</v>
      </c>
      <c r="G1711" s="47">
        <v>97846</v>
      </c>
      <c r="H1711" t="s">
        <v>7165</v>
      </c>
      <c r="I1711" t="s">
        <v>7166</v>
      </c>
      <c r="J1711" t="s">
        <v>7167</v>
      </c>
      <c r="L1711">
        <v>1</v>
      </c>
      <c r="M1711" t="b">
        <v>1</v>
      </c>
      <c r="N1711" t="str">
        <v>Gemeinde Neuhütten</v>
      </c>
      <c r="P1711">
        <v>97285</v>
      </c>
      <c r="Q1711" t="s">
        <v>9951</v>
      </c>
    </row>
    <row r="1712" spans="1:17" x14ac:dyDescent="0.25">
      <c r="A1712" t="s">
        <v>7168</v>
      </c>
      <c r="B1712" t="s">
        <v>6261</v>
      </c>
      <c r="C1712" t="s">
        <v>7022</v>
      </c>
      <c r="D1712" t="s">
        <v>7168</v>
      </c>
      <c r="E1712" t="s">
        <v>7164</v>
      </c>
      <c r="F1712" t="s">
        <v>515</v>
      </c>
      <c r="G1712" s="47">
        <v>97846</v>
      </c>
      <c r="H1712" t="s">
        <v>7165</v>
      </c>
      <c r="I1712" t="s">
        <v>7169</v>
      </c>
      <c r="J1712" t="s">
        <v>7170</v>
      </c>
      <c r="L1712">
        <v>1</v>
      </c>
      <c r="M1712" t="b">
        <v>1</v>
      </c>
      <c r="N1712" t="str">
        <v>Gemeinde Partenstein</v>
      </c>
      <c r="P1712">
        <v>97288</v>
      </c>
      <c r="Q1712" t="s">
        <v>7360</v>
      </c>
    </row>
    <row r="1713" spans="1:17" x14ac:dyDescent="0.25">
      <c r="A1713" t="s">
        <v>7171</v>
      </c>
      <c r="B1713" t="s">
        <v>6261</v>
      </c>
      <c r="C1713" t="s">
        <v>7022</v>
      </c>
      <c r="D1713" t="s">
        <v>7171</v>
      </c>
      <c r="E1713" t="s">
        <v>7164</v>
      </c>
      <c r="F1713" t="s">
        <v>515</v>
      </c>
      <c r="G1713" s="47">
        <v>97846</v>
      </c>
      <c r="H1713" t="s">
        <v>7165</v>
      </c>
      <c r="I1713" t="s">
        <v>7172</v>
      </c>
      <c r="J1713" t="s">
        <v>7173</v>
      </c>
      <c r="L1713">
        <v>1</v>
      </c>
      <c r="M1713" t="b">
        <v>1</v>
      </c>
      <c r="N1713" t="str">
        <v>Gemeinde Wiesthal</v>
      </c>
      <c r="P1713">
        <v>97291</v>
      </c>
      <c r="Q1713" t="s">
        <v>7365</v>
      </c>
    </row>
    <row r="1714" spans="1:17" x14ac:dyDescent="0.25">
      <c r="A1714" t="s">
        <v>7175</v>
      </c>
      <c r="B1714" t="s">
        <v>6261</v>
      </c>
      <c r="C1714" t="s">
        <v>7174</v>
      </c>
      <c r="D1714" t="s">
        <v>7175</v>
      </c>
      <c r="E1714" t="s">
        <v>7175</v>
      </c>
      <c r="F1714" t="s">
        <v>564</v>
      </c>
      <c r="G1714" s="47">
        <v>97493</v>
      </c>
      <c r="H1714" t="s">
        <v>7176</v>
      </c>
      <c r="I1714" t="s">
        <v>7177</v>
      </c>
      <c r="J1714" t="s">
        <v>7178</v>
      </c>
      <c r="L1714">
        <v>1</v>
      </c>
      <c r="M1714" t="b">
        <v>1</v>
      </c>
      <c r="N1714" t="str">
        <v>Gemeinde Bergrheinfeld</v>
      </c>
      <c r="P1714">
        <v>97292</v>
      </c>
      <c r="Q1714" t="s">
        <v>9952</v>
      </c>
    </row>
    <row r="1715" spans="1:17" x14ac:dyDescent="0.25">
      <c r="A1715" t="s">
        <v>7179</v>
      </c>
      <c r="B1715" t="s">
        <v>6261</v>
      </c>
      <c r="C1715" t="s">
        <v>7174</v>
      </c>
      <c r="D1715" t="s">
        <v>7179</v>
      </c>
      <c r="E1715" t="s">
        <v>7179</v>
      </c>
      <c r="F1715" t="s">
        <v>180</v>
      </c>
      <c r="G1715" s="47">
        <v>97456</v>
      </c>
      <c r="H1715" t="s">
        <v>7180</v>
      </c>
      <c r="I1715" t="s">
        <v>7181</v>
      </c>
      <c r="J1715" t="s">
        <v>7182</v>
      </c>
      <c r="L1715">
        <v>1</v>
      </c>
      <c r="M1715" t="b">
        <v>1</v>
      </c>
      <c r="N1715" t="str">
        <v>Gemeinde Dittelbrunn</v>
      </c>
      <c r="P1715">
        <v>97274</v>
      </c>
      <c r="Q1715" t="s">
        <v>7370</v>
      </c>
    </row>
    <row r="1716" spans="1:17" x14ac:dyDescent="0.25">
      <c r="A1716" t="s">
        <v>7183</v>
      </c>
      <c r="B1716" t="s">
        <v>6261</v>
      </c>
      <c r="C1716" t="s">
        <v>7174</v>
      </c>
      <c r="D1716" t="s">
        <v>7183</v>
      </c>
      <c r="E1716" t="s">
        <v>7183</v>
      </c>
      <c r="F1716" t="s">
        <v>180</v>
      </c>
      <c r="G1716" s="47">
        <v>97502</v>
      </c>
      <c r="H1716" t="s">
        <v>7184</v>
      </c>
      <c r="I1716" t="s">
        <v>7185</v>
      </c>
      <c r="J1716" t="s">
        <v>7186</v>
      </c>
      <c r="L1716">
        <v>1</v>
      </c>
      <c r="M1716" t="b">
        <v>1</v>
      </c>
      <c r="N1716" t="str">
        <v>Gemeinde Euerbach</v>
      </c>
      <c r="P1716">
        <v>97294</v>
      </c>
      <c r="Q1716" t="s">
        <v>7375</v>
      </c>
    </row>
    <row r="1717" spans="1:17" x14ac:dyDescent="0.25">
      <c r="A1717" t="s">
        <v>7187</v>
      </c>
      <c r="B1717" t="s">
        <v>6261</v>
      </c>
      <c r="C1717" t="s">
        <v>7174</v>
      </c>
      <c r="D1717" t="s">
        <v>7187</v>
      </c>
      <c r="E1717" t="s">
        <v>7187</v>
      </c>
      <c r="F1717" t="s">
        <v>7189</v>
      </c>
      <c r="G1717" s="47">
        <v>97505</v>
      </c>
      <c r="H1717" t="s">
        <v>7188</v>
      </c>
      <c r="I1717" t="s">
        <v>7190</v>
      </c>
      <c r="J1717" t="s">
        <v>7191</v>
      </c>
      <c r="L1717">
        <v>1</v>
      </c>
      <c r="M1717" t="b">
        <v>1</v>
      </c>
      <c r="N1717" t="str">
        <v>Gemeinde Geldersheim</v>
      </c>
      <c r="P1717">
        <v>97209</v>
      </c>
      <c r="Q1717" t="s">
        <v>7380</v>
      </c>
    </row>
    <row r="1718" spans="1:17" x14ac:dyDescent="0.25">
      <c r="A1718" t="s">
        <v>7192</v>
      </c>
      <c r="B1718" t="s">
        <v>6261</v>
      </c>
      <c r="C1718" t="s">
        <v>7174</v>
      </c>
      <c r="D1718" t="s">
        <v>7192</v>
      </c>
      <c r="E1718" t="s">
        <v>7192</v>
      </c>
      <c r="F1718" t="s">
        <v>7194</v>
      </c>
      <c r="G1718" s="47">
        <v>97469</v>
      </c>
      <c r="H1718" t="s">
        <v>7193</v>
      </c>
      <c r="I1718" t="s">
        <v>7195</v>
      </c>
      <c r="J1718" t="s">
        <v>7196</v>
      </c>
      <c r="L1718">
        <v>1</v>
      </c>
      <c r="M1718" t="b">
        <v>1</v>
      </c>
      <c r="N1718" t="str">
        <v>Gemeinde Gochsheim</v>
      </c>
      <c r="P1718">
        <v>97295</v>
      </c>
      <c r="Q1718" t="s">
        <v>7384</v>
      </c>
    </row>
    <row r="1719" spans="1:17" x14ac:dyDescent="0.25">
      <c r="A1719" t="s">
        <v>7197</v>
      </c>
      <c r="B1719" t="s">
        <v>6261</v>
      </c>
      <c r="C1719" t="s">
        <v>7174</v>
      </c>
      <c r="D1719" t="s">
        <v>7197</v>
      </c>
      <c r="E1719" t="s">
        <v>7197</v>
      </c>
      <c r="F1719" t="s">
        <v>127</v>
      </c>
      <c r="G1719" s="47">
        <v>97506</v>
      </c>
      <c r="H1719" t="s">
        <v>7198</v>
      </c>
      <c r="I1719" t="s">
        <v>7199</v>
      </c>
      <c r="J1719" t="s">
        <v>7200</v>
      </c>
      <c r="L1719">
        <v>1</v>
      </c>
      <c r="M1719" t="b">
        <v>1</v>
      </c>
      <c r="N1719" t="str">
        <v>Gemeinde Grafenrheinfeld</v>
      </c>
      <c r="P1719">
        <v>97297</v>
      </c>
      <c r="Q1719" t="s">
        <v>7388</v>
      </c>
    </row>
    <row r="1720" spans="1:17" x14ac:dyDescent="0.25">
      <c r="A1720" t="s">
        <v>7201</v>
      </c>
      <c r="B1720" t="s">
        <v>6261</v>
      </c>
      <c r="C1720" t="s">
        <v>7174</v>
      </c>
      <c r="D1720" t="s">
        <v>7201</v>
      </c>
      <c r="E1720" t="s">
        <v>7201</v>
      </c>
      <c r="F1720" t="s">
        <v>643</v>
      </c>
      <c r="G1720" s="47">
        <v>97508</v>
      </c>
      <c r="H1720" t="s">
        <v>7202</v>
      </c>
      <c r="I1720" t="s">
        <v>7203</v>
      </c>
      <c r="J1720" t="s">
        <v>7204</v>
      </c>
      <c r="L1720">
        <v>1</v>
      </c>
      <c r="M1720" t="b">
        <v>1</v>
      </c>
      <c r="N1720" t="str">
        <v>Gemeinde Grettstadt</v>
      </c>
      <c r="P1720">
        <v>97286</v>
      </c>
      <c r="Q1720" t="s">
        <v>9953</v>
      </c>
    </row>
    <row r="1721" spans="1:17" x14ac:dyDescent="0.25">
      <c r="A1721" t="s">
        <v>7205</v>
      </c>
      <c r="B1721" t="s">
        <v>6261</v>
      </c>
      <c r="C1721" t="s">
        <v>7174</v>
      </c>
      <c r="D1721" t="s">
        <v>7205</v>
      </c>
      <c r="E1721" t="s">
        <v>7205</v>
      </c>
      <c r="F1721" t="s">
        <v>440</v>
      </c>
      <c r="G1721" s="47">
        <v>97509</v>
      </c>
      <c r="H1721" t="s">
        <v>7206</v>
      </c>
      <c r="I1721" t="s">
        <v>7207</v>
      </c>
      <c r="J1721" t="s">
        <v>7208</v>
      </c>
      <c r="L1721">
        <v>1</v>
      </c>
      <c r="M1721" t="b">
        <v>1</v>
      </c>
      <c r="N1721" t="str">
        <v>Gemeinde Kolitzheim</v>
      </c>
      <c r="P1721">
        <v>97299</v>
      </c>
      <c r="Q1721" t="s">
        <v>9954</v>
      </c>
    </row>
    <row r="1722" spans="1:17" x14ac:dyDescent="0.25">
      <c r="A1722" t="s">
        <v>7209</v>
      </c>
      <c r="B1722" t="s">
        <v>6261</v>
      </c>
      <c r="C1722" t="s">
        <v>7174</v>
      </c>
      <c r="D1722" t="s">
        <v>7209</v>
      </c>
      <c r="E1722" t="s">
        <v>7209</v>
      </c>
      <c r="F1722" t="s">
        <v>96</v>
      </c>
      <c r="G1722" s="47">
        <v>97462</v>
      </c>
      <c r="H1722" t="s">
        <v>7210</v>
      </c>
      <c r="I1722" t="s">
        <v>7211</v>
      </c>
      <c r="J1722" t="s">
        <v>7212</v>
      </c>
      <c r="L1722">
        <v>1</v>
      </c>
      <c r="M1722" t="b">
        <v>1</v>
      </c>
      <c r="N1722" t="str">
        <v>Gemeinde Niederwerrn</v>
      </c>
      <c r="P1722">
        <v>86150</v>
      </c>
      <c r="Q1722" t="s">
        <v>7518</v>
      </c>
    </row>
    <row r="1723" spans="1:17" x14ac:dyDescent="0.25">
      <c r="A1723" t="s">
        <v>7213</v>
      </c>
      <c r="B1723" t="s">
        <v>6261</v>
      </c>
      <c r="C1723" t="s">
        <v>7174</v>
      </c>
      <c r="D1723" t="s">
        <v>7213</v>
      </c>
      <c r="E1723" t="s">
        <v>7213</v>
      </c>
      <c r="F1723" t="s">
        <v>7215</v>
      </c>
      <c r="G1723" s="47">
        <v>97490</v>
      </c>
      <c r="H1723" t="s">
        <v>7214</v>
      </c>
      <c r="I1723" t="s">
        <v>7216</v>
      </c>
      <c r="J1723" t="s">
        <v>7217</v>
      </c>
      <c r="L1723">
        <v>1</v>
      </c>
      <c r="M1723" t="b">
        <v>1</v>
      </c>
      <c r="N1723" t="str">
        <v>Gemeinde Poppenhausen</v>
      </c>
      <c r="P1723">
        <v>86343</v>
      </c>
      <c r="Q1723" t="s">
        <v>9955</v>
      </c>
    </row>
    <row r="1724" spans="1:17" x14ac:dyDescent="0.25">
      <c r="A1724" t="s">
        <v>7218</v>
      </c>
      <c r="B1724" t="s">
        <v>6261</v>
      </c>
      <c r="C1724" t="s">
        <v>7174</v>
      </c>
      <c r="D1724" t="s">
        <v>7218</v>
      </c>
      <c r="E1724" t="s">
        <v>7218</v>
      </c>
      <c r="F1724" t="s">
        <v>7220</v>
      </c>
      <c r="G1724" s="47">
        <v>97520</v>
      </c>
      <c r="H1724" t="s">
        <v>7219</v>
      </c>
      <c r="I1724" t="s">
        <v>7221</v>
      </c>
      <c r="J1724" t="s">
        <v>7222</v>
      </c>
      <c r="L1724">
        <v>1</v>
      </c>
      <c r="M1724" t="b">
        <v>1</v>
      </c>
      <c r="N1724" t="str">
        <v>Gemeinde Röthlein</v>
      </c>
      <c r="P1724">
        <v>86559</v>
      </c>
      <c r="Q1724" t="s">
        <v>9956</v>
      </c>
    </row>
    <row r="1725" spans="1:17" x14ac:dyDescent="0.25">
      <c r="A1725" t="s">
        <v>7223</v>
      </c>
      <c r="B1725" t="s">
        <v>6261</v>
      </c>
      <c r="C1725" t="s">
        <v>7174</v>
      </c>
      <c r="D1725" t="s">
        <v>7223</v>
      </c>
      <c r="E1725" t="s">
        <v>7223</v>
      </c>
      <c r="F1725" t="s">
        <v>127</v>
      </c>
      <c r="G1725" s="47">
        <v>97451</v>
      </c>
      <c r="H1725" t="s">
        <v>7224</v>
      </c>
      <c r="I1725" t="s">
        <v>7225</v>
      </c>
      <c r="J1725" t="s">
        <v>7226</v>
      </c>
      <c r="L1725">
        <v>1</v>
      </c>
      <c r="M1725" t="b">
        <v>1</v>
      </c>
      <c r="N1725" t="str">
        <v>Gemeinde Schonungen</v>
      </c>
      <c r="P1725">
        <v>86444</v>
      </c>
      <c r="Q1725" t="s">
        <v>7538</v>
      </c>
    </row>
    <row r="1726" spans="1:17" x14ac:dyDescent="0.25">
      <c r="A1726" t="s">
        <v>7227</v>
      </c>
      <c r="B1726" t="s">
        <v>6261</v>
      </c>
      <c r="C1726" t="s">
        <v>7174</v>
      </c>
      <c r="D1726" t="s">
        <v>7227</v>
      </c>
      <c r="E1726" t="s">
        <v>7227</v>
      </c>
      <c r="F1726" t="s">
        <v>1206</v>
      </c>
      <c r="G1726" s="47">
        <v>97525</v>
      </c>
      <c r="H1726" t="s">
        <v>7228</v>
      </c>
      <c r="I1726" t="s">
        <v>7229</v>
      </c>
      <c r="J1726" t="s">
        <v>7230</v>
      </c>
      <c r="L1726">
        <v>1</v>
      </c>
      <c r="M1726" t="b">
        <v>1</v>
      </c>
      <c r="N1726" t="str">
        <v>Gemeinde Schwebheim</v>
      </c>
      <c r="P1726">
        <v>86551</v>
      </c>
      <c r="Q1726" t="s">
        <v>9957</v>
      </c>
    </row>
    <row r="1727" spans="1:17" x14ac:dyDescent="0.25">
      <c r="A1727" t="s">
        <v>7231</v>
      </c>
      <c r="B1727" t="s">
        <v>6261</v>
      </c>
      <c r="C1727" t="s">
        <v>7174</v>
      </c>
      <c r="D1727" t="s">
        <v>7231</v>
      </c>
      <c r="E1727" t="s">
        <v>7231</v>
      </c>
      <c r="F1727" t="s">
        <v>1211</v>
      </c>
      <c r="G1727" s="47">
        <v>97526</v>
      </c>
      <c r="H1727" t="s">
        <v>7232</v>
      </c>
      <c r="I1727" t="s">
        <v>7233</v>
      </c>
      <c r="J1727" t="s">
        <v>7234</v>
      </c>
      <c r="L1727">
        <v>1</v>
      </c>
      <c r="M1727" t="b">
        <v>1</v>
      </c>
      <c r="N1727" t="str">
        <v>Gemeinde Sennfeld</v>
      </c>
      <c r="P1727">
        <v>86453</v>
      </c>
      <c r="Q1727" t="s">
        <v>7600</v>
      </c>
    </row>
    <row r="1728" spans="1:17" x14ac:dyDescent="0.25">
      <c r="A1728" t="s">
        <v>7235</v>
      </c>
      <c r="B1728" t="s">
        <v>6261</v>
      </c>
      <c r="C1728" t="s">
        <v>7174</v>
      </c>
      <c r="D1728" t="s">
        <v>7235</v>
      </c>
      <c r="E1728" t="s">
        <v>7235</v>
      </c>
      <c r="F1728" t="s">
        <v>127</v>
      </c>
      <c r="G1728" s="47">
        <v>97488</v>
      </c>
      <c r="H1728" t="s">
        <v>7236</v>
      </c>
      <c r="I1728" t="s">
        <v>7237</v>
      </c>
      <c r="J1728" t="s">
        <v>7238</v>
      </c>
      <c r="L1728">
        <v>1</v>
      </c>
      <c r="M1728" t="b">
        <v>1</v>
      </c>
      <c r="N1728" t="str">
        <v>Markt Stadtlauringen</v>
      </c>
      <c r="P1728">
        <v>86495</v>
      </c>
      <c r="Q1728" t="s">
        <v>254</v>
      </c>
    </row>
    <row r="1729" spans="1:17" x14ac:dyDescent="0.25">
      <c r="A1729" t="s">
        <v>7239</v>
      </c>
      <c r="B1729" t="s">
        <v>6261</v>
      </c>
      <c r="C1729" t="s">
        <v>7174</v>
      </c>
      <c r="D1729" t="s">
        <v>7239</v>
      </c>
      <c r="E1729" t="s">
        <v>7239</v>
      </c>
      <c r="F1729" t="s">
        <v>1724</v>
      </c>
      <c r="G1729" s="47">
        <v>97532</v>
      </c>
      <c r="H1729" t="s">
        <v>7240</v>
      </c>
      <c r="I1729" t="s">
        <v>7241</v>
      </c>
      <c r="J1729" t="s">
        <v>7242</v>
      </c>
      <c r="L1729">
        <v>1</v>
      </c>
      <c r="M1729" t="b">
        <v>1</v>
      </c>
      <c r="N1729" t="str">
        <v>Gemeinde Üchtelhausen</v>
      </c>
      <c r="P1729">
        <v>86316</v>
      </c>
      <c r="Q1729" t="s">
        <v>9958</v>
      </c>
    </row>
    <row r="1730" spans="1:17" x14ac:dyDescent="0.25">
      <c r="A1730" t="s">
        <v>7243</v>
      </c>
      <c r="B1730" t="s">
        <v>6261</v>
      </c>
      <c r="C1730" t="s">
        <v>7174</v>
      </c>
      <c r="D1730" t="s">
        <v>7243</v>
      </c>
      <c r="E1730" t="s">
        <v>7243</v>
      </c>
      <c r="F1730" t="s">
        <v>7245</v>
      </c>
      <c r="G1730" s="47">
        <v>97534</v>
      </c>
      <c r="H1730" t="s">
        <v>7244</v>
      </c>
      <c r="I1730" t="s">
        <v>7246</v>
      </c>
      <c r="J1730" t="s">
        <v>7247</v>
      </c>
      <c r="L1730">
        <v>1</v>
      </c>
      <c r="M1730" t="b">
        <v>1</v>
      </c>
      <c r="N1730" t="str">
        <v>Gemeinde Waigolshausen</v>
      </c>
      <c r="P1730">
        <v>86568</v>
      </c>
      <c r="Q1730" t="s">
        <v>7552</v>
      </c>
    </row>
    <row r="1731" spans="1:17" x14ac:dyDescent="0.25">
      <c r="A1731" t="s">
        <v>7248</v>
      </c>
      <c r="B1731" t="s">
        <v>6261</v>
      </c>
      <c r="C1731" t="s">
        <v>7174</v>
      </c>
      <c r="D1731" t="s">
        <v>7248</v>
      </c>
      <c r="E1731" t="s">
        <v>7248</v>
      </c>
      <c r="F1731" t="s">
        <v>4016</v>
      </c>
      <c r="G1731" s="47">
        <v>97535</v>
      </c>
      <c r="H1731" t="s">
        <v>7249</v>
      </c>
      <c r="I1731" t="s">
        <v>7250</v>
      </c>
      <c r="J1731" t="s">
        <v>7251</v>
      </c>
      <c r="L1731">
        <v>1</v>
      </c>
      <c r="M1731" t="b">
        <v>1</v>
      </c>
      <c r="N1731" t="str">
        <v>Gemeinde Wasserlosen</v>
      </c>
      <c r="P1731">
        <v>86438</v>
      </c>
      <c r="Q1731" t="s">
        <v>7562</v>
      </c>
    </row>
    <row r="1732" spans="1:17" x14ac:dyDescent="0.25">
      <c r="A1732" t="s">
        <v>7252</v>
      </c>
      <c r="B1732" t="s">
        <v>6261</v>
      </c>
      <c r="C1732" t="s">
        <v>7174</v>
      </c>
      <c r="D1732" t="s">
        <v>7252</v>
      </c>
      <c r="E1732" t="s">
        <v>7252</v>
      </c>
      <c r="F1732" t="s">
        <v>7253</v>
      </c>
      <c r="G1732" s="47">
        <v>97438</v>
      </c>
      <c r="H1732" t="s">
        <v>7254</v>
      </c>
      <c r="I1732" t="s">
        <v>7255</v>
      </c>
      <c r="J1732" t="s">
        <v>7256</v>
      </c>
      <c r="L1732">
        <v>1</v>
      </c>
      <c r="M1732" t="b">
        <v>1</v>
      </c>
      <c r="N1732" t="str">
        <v>Markt Werneck</v>
      </c>
      <c r="P1732">
        <v>86504</v>
      </c>
      <c r="Q1732" t="s">
        <v>7566</v>
      </c>
    </row>
    <row r="1733" spans="1:17" x14ac:dyDescent="0.25">
      <c r="A1733" t="s">
        <v>7257</v>
      </c>
      <c r="B1733" t="s">
        <v>6261</v>
      </c>
      <c r="C1733" t="s">
        <v>7174</v>
      </c>
      <c r="D1733" t="s">
        <v>7257</v>
      </c>
      <c r="E1733" t="s">
        <v>7258</v>
      </c>
      <c r="F1733" t="s">
        <v>1836</v>
      </c>
      <c r="G1733" s="47">
        <v>97441</v>
      </c>
      <c r="H1733" t="s">
        <v>7259</v>
      </c>
      <c r="I1733" t="s">
        <v>7260</v>
      </c>
      <c r="J1733" t="s">
        <v>7261</v>
      </c>
      <c r="L1733">
        <v>1</v>
      </c>
      <c r="M1733" t="b">
        <v>1</v>
      </c>
      <c r="N1733" t="str">
        <v>Gemeinde Dingolshausen</v>
      </c>
      <c r="P1733">
        <v>86415</v>
      </c>
      <c r="Q1733" t="s">
        <v>9959</v>
      </c>
    </row>
    <row r="1734" spans="1:17" x14ac:dyDescent="0.25">
      <c r="A1734" t="s">
        <v>7262</v>
      </c>
      <c r="B1734" t="s">
        <v>6261</v>
      </c>
      <c r="C1734" t="s">
        <v>7174</v>
      </c>
      <c r="D1734" t="s">
        <v>7262</v>
      </c>
      <c r="E1734" t="s">
        <v>7258</v>
      </c>
      <c r="F1734" t="s">
        <v>1836</v>
      </c>
      <c r="G1734" s="47">
        <v>97441</v>
      </c>
      <c r="H1734" t="s">
        <v>7259</v>
      </c>
      <c r="I1734" t="s">
        <v>7263</v>
      </c>
      <c r="J1734" t="s">
        <v>7264</v>
      </c>
      <c r="L1734">
        <v>1</v>
      </c>
      <c r="M1734" t="b">
        <v>1</v>
      </c>
      <c r="N1734" t="str">
        <v>Gemeinde Donnersdorf</v>
      </c>
      <c r="P1734">
        <v>86573</v>
      </c>
      <c r="Q1734" t="s">
        <v>9960</v>
      </c>
    </row>
    <row r="1735" spans="1:17" x14ac:dyDescent="0.25">
      <c r="A1735" t="s">
        <v>7265</v>
      </c>
      <c r="B1735" t="s">
        <v>6261</v>
      </c>
      <c r="C1735" t="s">
        <v>7174</v>
      </c>
      <c r="D1735" t="s">
        <v>7265</v>
      </c>
      <c r="E1735" t="s">
        <v>7258</v>
      </c>
      <c r="F1735" t="s">
        <v>1836</v>
      </c>
      <c r="G1735" s="47">
        <v>97441</v>
      </c>
      <c r="H1735" t="s">
        <v>7259</v>
      </c>
      <c r="I1735" t="s">
        <v>7266</v>
      </c>
      <c r="J1735" t="s">
        <v>7267</v>
      </c>
      <c r="L1735">
        <v>1</v>
      </c>
      <c r="M1735" t="b">
        <v>1</v>
      </c>
      <c r="N1735" t="str">
        <v>Gemeinde Frankenwinheim</v>
      </c>
      <c r="P1735">
        <v>86508</v>
      </c>
      <c r="Q1735" t="s">
        <v>7571</v>
      </c>
    </row>
    <row r="1736" spans="1:17" x14ac:dyDescent="0.25">
      <c r="A1736" t="s">
        <v>7268</v>
      </c>
      <c r="B1736" t="s">
        <v>6261</v>
      </c>
      <c r="C1736" t="s">
        <v>7174</v>
      </c>
      <c r="D1736" t="s">
        <v>7268</v>
      </c>
      <c r="E1736" t="s">
        <v>7258</v>
      </c>
      <c r="F1736" t="s">
        <v>1836</v>
      </c>
      <c r="G1736" s="47">
        <v>97441</v>
      </c>
      <c r="H1736" t="s">
        <v>7259</v>
      </c>
      <c r="I1736" t="s">
        <v>7269</v>
      </c>
      <c r="J1736" t="s">
        <v>7270</v>
      </c>
      <c r="L1736">
        <v>1</v>
      </c>
      <c r="M1736" t="b">
        <v>1</v>
      </c>
      <c r="N1736" t="str">
        <v>Gemeinde Gerolzhofen, St</v>
      </c>
      <c r="P1736">
        <v>86510</v>
      </c>
      <c r="Q1736" t="s">
        <v>7575</v>
      </c>
    </row>
    <row r="1737" spans="1:17" x14ac:dyDescent="0.25">
      <c r="A1737" t="s">
        <v>7271</v>
      </c>
      <c r="B1737" t="s">
        <v>6261</v>
      </c>
      <c r="C1737" t="s">
        <v>7174</v>
      </c>
      <c r="D1737" t="s">
        <v>7271</v>
      </c>
      <c r="E1737" t="s">
        <v>7258</v>
      </c>
      <c r="F1737" t="s">
        <v>1836</v>
      </c>
      <c r="G1737" s="47">
        <v>97441</v>
      </c>
      <c r="H1737" t="s">
        <v>7259</v>
      </c>
      <c r="I1737" t="s">
        <v>7272</v>
      </c>
      <c r="J1737" t="s">
        <v>7273</v>
      </c>
      <c r="L1737">
        <v>1</v>
      </c>
      <c r="M1737" t="b">
        <v>1</v>
      </c>
      <c r="N1737" t="str">
        <v>Gemeinde Lülsfeld</v>
      </c>
      <c r="P1737">
        <v>86511</v>
      </c>
      <c r="Q1737" t="s">
        <v>9961</v>
      </c>
    </row>
    <row r="1738" spans="1:17" x14ac:dyDescent="0.25">
      <c r="A1738" t="s">
        <v>7274</v>
      </c>
      <c r="B1738" t="s">
        <v>6261</v>
      </c>
      <c r="C1738" t="s">
        <v>7174</v>
      </c>
      <c r="D1738" t="s">
        <v>7274</v>
      </c>
      <c r="E1738" t="s">
        <v>7258</v>
      </c>
      <c r="F1738" t="s">
        <v>1836</v>
      </c>
      <c r="G1738" s="47">
        <v>97441</v>
      </c>
      <c r="H1738" t="s">
        <v>7259</v>
      </c>
      <c r="I1738" t="s">
        <v>7275</v>
      </c>
      <c r="J1738" t="s">
        <v>7276</v>
      </c>
      <c r="L1738">
        <v>1</v>
      </c>
      <c r="M1738" t="b">
        <v>1</v>
      </c>
      <c r="N1738" t="str">
        <v>Gemeinde Michelau i.Steigerwald</v>
      </c>
      <c r="P1738">
        <v>86577</v>
      </c>
      <c r="Q1738" t="s">
        <v>9962</v>
      </c>
    </row>
    <row r="1739" spans="1:17" x14ac:dyDescent="0.25">
      <c r="A1739" t="s">
        <v>7277</v>
      </c>
      <c r="B1739" t="s">
        <v>6261</v>
      </c>
      <c r="C1739" t="s">
        <v>7174</v>
      </c>
      <c r="D1739" t="s">
        <v>7277</v>
      </c>
      <c r="E1739" t="s">
        <v>7258</v>
      </c>
      <c r="F1739" t="s">
        <v>1836</v>
      </c>
      <c r="G1739" s="47">
        <v>97441</v>
      </c>
      <c r="H1739" t="s">
        <v>7259</v>
      </c>
      <c r="I1739" t="s">
        <v>7278</v>
      </c>
      <c r="J1739" t="s">
        <v>7279</v>
      </c>
      <c r="L1739">
        <v>1</v>
      </c>
      <c r="M1739" t="b">
        <v>1</v>
      </c>
      <c r="N1739" t="str">
        <v>Gemeinde Oberschwarzach, M</v>
      </c>
      <c r="P1739">
        <v>82297</v>
      </c>
      <c r="Q1739" t="s">
        <v>9963</v>
      </c>
    </row>
    <row r="1740" spans="1:17" x14ac:dyDescent="0.25">
      <c r="A1740" t="s">
        <v>7280</v>
      </c>
      <c r="B1740" t="s">
        <v>6261</v>
      </c>
      <c r="C1740" t="s">
        <v>7174</v>
      </c>
      <c r="D1740" t="s">
        <v>7280</v>
      </c>
      <c r="E1740" t="s">
        <v>7258</v>
      </c>
      <c r="F1740" t="s">
        <v>1836</v>
      </c>
      <c r="G1740" s="47">
        <v>97441</v>
      </c>
      <c r="H1740" t="s">
        <v>7259</v>
      </c>
      <c r="I1740" t="s">
        <v>7281</v>
      </c>
      <c r="J1740" t="s">
        <v>7282</v>
      </c>
      <c r="L1740">
        <v>1</v>
      </c>
      <c r="M1740" t="b">
        <v>1</v>
      </c>
      <c r="N1740" t="str">
        <v>Gemeinde Sulzheim</v>
      </c>
      <c r="P1740">
        <v>86477</v>
      </c>
      <c r="Q1740" t="s">
        <v>7635</v>
      </c>
    </row>
    <row r="1741" spans="1:17" x14ac:dyDescent="0.25">
      <c r="A1741" t="s">
        <v>7283</v>
      </c>
      <c r="B1741" t="s">
        <v>6261</v>
      </c>
      <c r="C1741" t="s">
        <v>7174</v>
      </c>
      <c r="D1741" t="s">
        <v>7283</v>
      </c>
      <c r="E1741" t="s">
        <v>7285</v>
      </c>
      <c r="F1741" t="s">
        <v>3637</v>
      </c>
      <c r="G1741" s="47">
        <v>97523</v>
      </c>
      <c r="H1741" t="s">
        <v>7284</v>
      </c>
      <c r="I1741" t="s">
        <v>7286</v>
      </c>
      <c r="J1741" t="s">
        <v>7287</v>
      </c>
      <c r="L1741">
        <v>1</v>
      </c>
      <c r="M1741" t="b">
        <v>1</v>
      </c>
      <c r="N1741" t="str">
        <v>Gemeinde Schwanfeld</v>
      </c>
      <c r="P1741">
        <v>86695</v>
      </c>
      <c r="Q1741" t="s">
        <v>9964</v>
      </c>
    </row>
    <row r="1742" spans="1:17" x14ac:dyDescent="0.25">
      <c r="A1742" t="s">
        <v>7288</v>
      </c>
      <c r="B1742" t="s">
        <v>6261</v>
      </c>
      <c r="C1742" t="s">
        <v>7174</v>
      </c>
      <c r="D1742" t="s">
        <v>7288</v>
      </c>
      <c r="E1742" t="s">
        <v>7285</v>
      </c>
      <c r="F1742" t="s">
        <v>3637</v>
      </c>
      <c r="G1742" s="47">
        <v>97523</v>
      </c>
      <c r="H1742" t="s">
        <v>7284</v>
      </c>
      <c r="I1742" t="s">
        <v>7290</v>
      </c>
      <c r="J1742" t="s">
        <v>7291</v>
      </c>
      <c r="L1742">
        <v>1</v>
      </c>
      <c r="M1742" t="b">
        <v>1</v>
      </c>
      <c r="N1742" t="str">
        <v>Gemeinde Wipfeld</v>
      </c>
      <c r="P1742">
        <v>86482</v>
      </c>
      <c r="Q1742" t="s">
        <v>7644</v>
      </c>
    </row>
    <row r="1743" spans="1:17" x14ac:dyDescent="0.25">
      <c r="A1743" t="s">
        <v>7288</v>
      </c>
      <c r="B1743" t="s">
        <v>6261</v>
      </c>
      <c r="C1743" t="s">
        <v>7174</v>
      </c>
      <c r="D1743" t="s">
        <v>7288</v>
      </c>
      <c r="E1743" t="s">
        <v>7288</v>
      </c>
      <c r="F1743" t="s">
        <v>127</v>
      </c>
      <c r="G1743" s="47">
        <v>97537</v>
      </c>
      <c r="H1743" t="s">
        <v>7289</v>
      </c>
      <c r="I1743" t="s">
        <v>7290</v>
      </c>
      <c r="J1743" t="s">
        <v>7291</v>
      </c>
      <c r="L1743">
        <v>1</v>
      </c>
      <c r="M1743" t="b">
        <v>1</v>
      </c>
      <c r="N1743" t="str">
        <v>Gemeinde Wipfeld</v>
      </c>
      <c r="P1743">
        <v>86485</v>
      </c>
      <c r="Q1743" t="s">
        <v>9965</v>
      </c>
    </row>
    <row r="1744" spans="1:17" x14ac:dyDescent="0.25">
      <c r="A1744" t="s">
        <v>7293</v>
      </c>
      <c r="B1744" t="s">
        <v>6261</v>
      </c>
      <c r="C1744" t="s">
        <v>7292</v>
      </c>
      <c r="D1744" t="s">
        <v>7293</v>
      </c>
      <c r="E1744" t="s">
        <v>7293</v>
      </c>
      <c r="F1744" t="s">
        <v>7295</v>
      </c>
      <c r="G1744" s="47">
        <v>97249</v>
      </c>
      <c r="H1744" t="s">
        <v>7294</v>
      </c>
      <c r="I1744" t="s">
        <v>7296</v>
      </c>
      <c r="J1744" t="s">
        <v>7297</v>
      </c>
      <c r="L1744">
        <v>1</v>
      </c>
      <c r="M1744" t="b">
        <v>1</v>
      </c>
      <c r="N1744" t="str">
        <v>Gemeinde Eisingen</v>
      </c>
      <c r="P1744">
        <v>86399</v>
      </c>
      <c r="Q1744" t="s">
        <v>9966</v>
      </c>
    </row>
    <row r="1745" spans="1:17" x14ac:dyDescent="0.25">
      <c r="A1745" t="s">
        <v>7298</v>
      </c>
      <c r="B1745" t="s">
        <v>6261</v>
      </c>
      <c r="C1745" t="s">
        <v>7292</v>
      </c>
      <c r="D1745" t="s">
        <v>7298</v>
      </c>
      <c r="E1745" t="s">
        <v>7298</v>
      </c>
      <c r="F1745" t="s">
        <v>5689</v>
      </c>
      <c r="G1745" s="47">
        <v>97253</v>
      </c>
      <c r="H1745" t="s">
        <v>7299</v>
      </c>
      <c r="I1745" t="s">
        <v>7300</v>
      </c>
      <c r="J1745" t="s">
        <v>7301</v>
      </c>
      <c r="L1745">
        <v>1</v>
      </c>
      <c r="M1745" t="b">
        <v>1</v>
      </c>
      <c r="N1745" t="str">
        <v>Gemeinde Gaukönigshofen</v>
      </c>
      <c r="P1745">
        <v>86486</v>
      </c>
      <c r="Q1745" t="s">
        <v>9967</v>
      </c>
    </row>
    <row r="1746" spans="1:17" x14ac:dyDescent="0.25">
      <c r="A1746" t="s">
        <v>7302</v>
      </c>
      <c r="B1746" t="s">
        <v>6261</v>
      </c>
      <c r="C1746" t="s">
        <v>7292</v>
      </c>
      <c r="D1746" t="s">
        <v>7302</v>
      </c>
      <c r="E1746" t="s">
        <v>7302</v>
      </c>
      <c r="F1746" t="s">
        <v>6306</v>
      </c>
      <c r="G1746" s="47">
        <v>97216</v>
      </c>
      <c r="H1746" t="s">
        <v>7303</v>
      </c>
      <c r="I1746" t="s">
        <v>7304</v>
      </c>
      <c r="J1746" t="s">
        <v>7305</v>
      </c>
      <c r="L1746">
        <v>1</v>
      </c>
      <c r="M1746" t="b">
        <v>1</v>
      </c>
      <c r="N1746" t="str">
        <v>Gemeinde Gerbrunn</v>
      </c>
      <c r="P1746">
        <v>86420</v>
      </c>
      <c r="Q1746" t="s">
        <v>9968</v>
      </c>
    </row>
    <row r="1747" spans="1:17" x14ac:dyDescent="0.25">
      <c r="A1747" t="s">
        <v>7306</v>
      </c>
      <c r="B1747" t="s">
        <v>6261</v>
      </c>
      <c r="C1747" t="s">
        <v>7292</v>
      </c>
      <c r="D1747" t="s">
        <v>7306</v>
      </c>
      <c r="E1747" t="s">
        <v>7306</v>
      </c>
      <c r="F1747" t="s">
        <v>7308</v>
      </c>
      <c r="G1747" s="47">
        <v>97261</v>
      </c>
      <c r="H1747" t="s">
        <v>7307</v>
      </c>
      <c r="I1747" t="s">
        <v>7309</v>
      </c>
      <c r="J1747" t="s">
        <v>7310</v>
      </c>
      <c r="L1747">
        <v>1</v>
      </c>
      <c r="M1747" t="b">
        <v>1</v>
      </c>
      <c r="N1747" t="str">
        <v>Gemeinde Güntersleben</v>
      </c>
      <c r="P1747">
        <v>86424</v>
      </c>
      <c r="Q1747" t="s">
        <v>9969</v>
      </c>
    </row>
    <row r="1748" spans="1:17" x14ac:dyDescent="0.25">
      <c r="A1748" t="s">
        <v>7311</v>
      </c>
      <c r="B1748" t="s">
        <v>6261</v>
      </c>
      <c r="C1748" t="s">
        <v>7292</v>
      </c>
      <c r="D1748" t="s">
        <v>7311</v>
      </c>
      <c r="E1748" t="s">
        <v>7311</v>
      </c>
      <c r="F1748" t="s">
        <v>7313</v>
      </c>
      <c r="G1748" s="47">
        <v>97262</v>
      </c>
      <c r="H1748" t="s">
        <v>7312</v>
      </c>
      <c r="I1748" t="s">
        <v>7314</v>
      </c>
      <c r="J1748" t="s">
        <v>7315</v>
      </c>
      <c r="L1748">
        <v>1</v>
      </c>
      <c r="M1748" t="b">
        <v>1</v>
      </c>
      <c r="N1748" t="str">
        <v>Gemeinde Hausen b.Würzburg</v>
      </c>
      <c r="P1748">
        <v>86678</v>
      </c>
      <c r="Q1748" t="s">
        <v>5620</v>
      </c>
    </row>
    <row r="1749" spans="1:17" x14ac:dyDescent="0.25">
      <c r="A1749" t="s">
        <v>7316</v>
      </c>
      <c r="B1749" t="s">
        <v>6261</v>
      </c>
      <c r="C1749" t="s">
        <v>7292</v>
      </c>
      <c r="D1749" t="s">
        <v>7316</v>
      </c>
      <c r="E1749" t="s">
        <v>7316</v>
      </c>
      <c r="F1749" t="s">
        <v>7317</v>
      </c>
      <c r="G1749" s="47">
        <v>97204</v>
      </c>
      <c r="H1749" t="s">
        <v>7318</v>
      </c>
      <c r="I1749" t="s">
        <v>7319</v>
      </c>
      <c r="J1749" t="s">
        <v>7320</v>
      </c>
      <c r="L1749">
        <v>1</v>
      </c>
      <c r="M1749" t="b">
        <v>1</v>
      </c>
      <c r="N1749" t="str">
        <v>Markt Höchberg</v>
      </c>
      <c r="P1749">
        <v>86679</v>
      </c>
      <c r="Q1749" t="s">
        <v>9970</v>
      </c>
    </row>
    <row r="1750" spans="1:17" x14ac:dyDescent="0.25">
      <c r="A1750" t="s">
        <v>7321</v>
      </c>
      <c r="B1750" t="s">
        <v>6261</v>
      </c>
      <c r="C1750" t="s">
        <v>7292</v>
      </c>
      <c r="D1750" t="s">
        <v>7321</v>
      </c>
      <c r="E1750" t="s">
        <v>7321</v>
      </c>
      <c r="F1750" t="s">
        <v>7323</v>
      </c>
      <c r="G1750" s="47">
        <v>97271</v>
      </c>
      <c r="H1750" t="s">
        <v>7322</v>
      </c>
      <c r="I1750" t="s">
        <v>7324</v>
      </c>
      <c r="J1750" t="s">
        <v>7325</v>
      </c>
      <c r="L1750">
        <v>1</v>
      </c>
      <c r="M1750" t="b">
        <v>1</v>
      </c>
      <c r="N1750" t="str">
        <v>Gemeinde Kleinrinderfeld</v>
      </c>
      <c r="P1750">
        <v>86494</v>
      </c>
      <c r="Q1750" t="s">
        <v>9971</v>
      </c>
    </row>
    <row r="1751" spans="1:17" x14ac:dyDescent="0.25">
      <c r="A1751" t="s">
        <v>7326</v>
      </c>
      <c r="B1751" t="s">
        <v>6261</v>
      </c>
      <c r="C1751" t="s">
        <v>7292</v>
      </c>
      <c r="D1751" t="s">
        <v>7326</v>
      </c>
      <c r="E1751" t="s">
        <v>7326</v>
      </c>
      <c r="F1751" t="s">
        <v>7328</v>
      </c>
      <c r="G1751" s="47">
        <v>97273</v>
      </c>
      <c r="H1751" t="s">
        <v>7327</v>
      </c>
      <c r="I1751" t="s">
        <v>7329</v>
      </c>
      <c r="J1751" t="s">
        <v>7330</v>
      </c>
      <c r="L1751">
        <v>1</v>
      </c>
      <c r="M1751" t="b">
        <v>1</v>
      </c>
      <c r="N1751" t="str">
        <v>Gemeinde Kürnach</v>
      </c>
      <c r="P1751">
        <v>86850</v>
      </c>
      <c r="Q1751" t="s">
        <v>9972</v>
      </c>
    </row>
    <row r="1752" spans="1:17" x14ac:dyDescent="0.25">
      <c r="A1752" t="s">
        <v>7331</v>
      </c>
      <c r="B1752" t="s">
        <v>6261</v>
      </c>
      <c r="C1752" t="s">
        <v>7292</v>
      </c>
      <c r="D1752" t="s">
        <v>7331</v>
      </c>
      <c r="E1752" t="s">
        <v>7331</v>
      </c>
      <c r="F1752" t="s">
        <v>7332</v>
      </c>
      <c r="G1752" s="47">
        <v>97277</v>
      </c>
      <c r="H1752" t="s">
        <v>7333</v>
      </c>
      <c r="I1752" t="s">
        <v>7334</v>
      </c>
      <c r="J1752" t="s">
        <v>7335</v>
      </c>
      <c r="L1752">
        <v>1</v>
      </c>
      <c r="M1752" t="b">
        <v>1</v>
      </c>
      <c r="N1752" t="str">
        <v>Markt Neubrunn</v>
      </c>
      <c r="P1752">
        <v>86456</v>
      </c>
      <c r="Q1752" t="s">
        <v>7672</v>
      </c>
    </row>
    <row r="1753" spans="1:17" x14ac:dyDescent="0.25">
      <c r="A1753" t="s">
        <v>7336</v>
      </c>
      <c r="B1753" t="s">
        <v>6261</v>
      </c>
      <c r="C1753" t="s">
        <v>7292</v>
      </c>
      <c r="D1753" t="s">
        <v>7336</v>
      </c>
      <c r="E1753" t="s">
        <v>7336</v>
      </c>
      <c r="F1753" t="s">
        <v>891</v>
      </c>
      <c r="G1753" s="47">
        <v>97195</v>
      </c>
      <c r="H1753" t="s">
        <v>7337</v>
      </c>
      <c r="I1753" t="s">
        <v>7338</v>
      </c>
      <c r="J1753" t="s">
        <v>7339</v>
      </c>
      <c r="L1753">
        <v>1</v>
      </c>
      <c r="M1753" t="b">
        <v>1</v>
      </c>
      <c r="N1753" t="str">
        <v>Stadt Ochsenfurt</v>
      </c>
      <c r="P1753">
        <v>86368</v>
      </c>
      <c r="Q1753" t="s">
        <v>9973</v>
      </c>
    </row>
    <row r="1754" spans="1:17" x14ac:dyDescent="0.25">
      <c r="A1754" t="s">
        <v>7340</v>
      </c>
      <c r="B1754" t="s">
        <v>6261</v>
      </c>
      <c r="C1754" t="s">
        <v>7292</v>
      </c>
      <c r="D1754" t="s">
        <v>7340</v>
      </c>
      <c r="E1754" t="s">
        <v>7340</v>
      </c>
      <c r="F1754" t="s">
        <v>7341</v>
      </c>
      <c r="G1754" s="47">
        <v>97236</v>
      </c>
      <c r="H1754" t="s">
        <v>7342</v>
      </c>
      <c r="I1754" t="s">
        <v>7343</v>
      </c>
      <c r="J1754" t="s">
        <v>7344</v>
      </c>
      <c r="L1754">
        <v>1</v>
      </c>
      <c r="M1754" t="b">
        <v>1</v>
      </c>
      <c r="N1754" t="str">
        <v>Markt Randersacker</v>
      </c>
      <c r="P1754">
        <v>86459</v>
      </c>
      <c r="Q1754" t="s">
        <v>7768</v>
      </c>
    </row>
    <row r="1755" spans="1:17" x14ac:dyDescent="0.25">
      <c r="A1755" t="s">
        <v>7345</v>
      </c>
      <c r="B1755" t="s">
        <v>6261</v>
      </c>
      <c r="C1755" t="s">
        <v>7292</v>
      </c>
      <c r="D1755" t="s">
        <v>7345</v>
      </c>
      <c r="E1755" t="s">
        <v>7345</v>
      </c>
      <c r="F1755" t="s">
        <v>7346</v>
      </c>
      <c r="G1755" s="47">
        <v>97234</v>
      </c>
      <c r="H1755" t="s">
        <v>7347</v>
      </c>
      <c r="I1755" t="s">
        <v>7348</v>
      </c>
      <c r="J1755" t="s">
        <v>7349</v>
      </c>
      <c r="L1755">
        <v>1</v>
      </c>
      <c r="M1755" t="b">
        <v>1</v>
      </c>
      <c r="N1755" t="str">
        <v>Markt Reichenberg</v>
      </c>
      <c r="P1755">
        <v>86836</v>
      </c>
      <c r="Q1755" t="s">
        <v>7680</v>
      </c>
    </row>
    <row r="1756" spans="1:17" x14ac:dyDescent="0.25">
      <c r="A1756" t="s">
        <v>7350</v>
      </c>
      <c r="B1756" t="s">
        <v>6261</v>
      </c>
      <c r="C1756" t="s">
        <v>7292</v>
      </c>
      <c r="D1756" t="s">
        <v>7350</v>
      </c>
      <c r="E1756" t="s">
        <v>7350</v>
      </c>
      <c r="F1756" t="s">
        <v>7351</v>
      </c>
      <c r="G1756" s="47">
        <v>97222</v>
      </c>
      <c r="H1756" t="s">
        <v>7352</v>
      </c>
      <c r="I1756" t="s">
        <v>7353</v>
      </c>
      <c r="J1756" t="s">
        <v>7354</v>
      </c>
      <c r="L1756">
        <v>1</v>
      </c>
      <c r="M1756" t="b">
        <v>1</v>
      </c>
      <c r="N1756" t="str">
        <v>Markt Rimpar</v>
      </c>
      <c r="P1756">
        <v>86845</v>
      </c>
      <c r="Q1756" t="s">
        <v>7794</v>
      </c>
    </row>
    <row r="1757" spans="1:17" x14ac:dyDescent="0.25">
      <c r="A1757" t="s">
        <v>7355</v>
      </c>
      <c r="B1757" t="s">
        <v>6261</v>
      </c>
      <c r="C1757" t="s">
        <v>7292</v>
      </c>
      <c r="D1757" t="s">
        <v>7355</v>
      </c>
      <c r="E1757" t="s">
        <v>7355</v>
      </c>
      <c r="F1757" t="s">
        <v>1238</v>
      </c>
      <c r="G1757" s="47">
        <v>97226</v>
      </c>
      <c r="H1757" t="s">
        <v>7356</v>
      </c>
      <c r="I1757" t="s">
        <v>7357</v>
      </c>
      <c r="J1757" t="s">
        <v>7358</v>
      </c>
      <c r="L1757">
        <v>1</v>
      </c>
      <c r="M1757" t="b">
        <v>1</v>
      </c>
      <c r="N1757" t="str">
        <v>Gemeinde Rottendorf</v>
      </c>
      <c r="P1757">
        <v>86465</v>
      </c>
      <c r="Q1757" t="s">
        <v>9974</v>
      </c>
    </row>
    <row r="1758" spans="1:17" x14ac:dyDescent="0.25">
      <c r="A1758" t="s">
        <v>7359</v>
      </c>
      <c r="B1758" t="s">
        <v>6261</v>
      </c>
      <c r="C1758" t="s">
        <v>7292</v>
      </c>
      <c r="D1758" t="s">
        <v>7359</v>
      </c>
      <c r="E1758" t="s">
        <v>7359</v>
      </c>
      <c r="F1758" t="s">
        <v>7361</v>
      </c>
      <c r="G1758" s="47">
        <v>97288</v>
      </c>
      <c r="H1758" t="s">
        <v>7360</v>
      </c>
      <c r="I1758" t="s">
        <v>7362</v>
      </c>
      <c r="J1758" t="s">
        <v>7363</v>
      </c>
      <c r="L1758">
        <v>1</v>
      </c>
      <c r="M1758" t="b">
        <v>1</v>
      </c>
      <c r="N1758" t="str">
        <v>Gemeinde Theilheim</v>
      </c>
      <c r="P1758">
        <v>86856</v>
      </c>
      <c r="Q1758" t="s">
        <v>9975</v>
      </c>
    </row>
    <row r="1759" spans="1:17" x14ac:dyDescent="0.25">
      <c r="A1759" t="s">
        <v>7364</v>
      </c>
      <c r="B1759" t="s">
        <v>6261</v>
      </c>
      <c r="C1759" t="s">
        <v>7292</v>
      </c>
      <c r="D1759" t="s">
        <v>7364</v>
      </c>
      <c r="E1759" t="s">
        <v>7364</v>
      </c>
      <c r="F1759" t="s">
        <v>7366</v>
      </c>
      <c r="G1759" s="47">
        <v>97291</v>
      </c>
      <c r="H1759" t="s">
        <v>7365</v>
      </c>
      <c r="I1759" t="s">
        <v>7367</v>
      </c>
      <c r="J1759" t="s">
        <v>7368</v>
      </c>
      <c r="L1759">
        <v>1</v>
      </c>
      <c r="M1759" t="b">
        <v>1</v>
      </c>
      <c r="N1759" t="str">
        <v>Gemeinde Thüngersheim</v>
      </c>
      <c r="P1759">
        <v>86497</v>
      </c>
      <c r="Q1759" t="s">
        <v>7684</v>
      </c>
    </row>
    <row r="1760" spans="1:17" x14ac:dyDescent="0.25">
      <c r="A1760" t="s">
        <v>7369</v>
      </c>
      <c r="B1760" t="s">
        <v>6261</v>
      </c>
      <c r="C1760" t="s">
        <v>7292</v>
      </c>
      <c r="D1760" t="s">
        <v>7369</v>
      </c>
      <c r="E1760" t="s">
        <v>7369</v>
      </c>
      <c r="F1760" t="s">
        <v>7371</v>
      </c>
      <c r="G1760" s="47">
        <v>97274</v>
      </c>
      <c r="H1760" t="s">
        <v>7370</v>
      </c>
      <c r="I1760" t="s">
        <v>7372</v>
      </c>
      <c r="J1760" t="s">
        <v>7373</v>
      </c>
      <c r="L1760">
        <v>1</v>
      </c>
      <c r="M1760" t="b">
        <v>1</v>
      </c>
      <c r="N1760" t="str">
        <v>Gemeinde Leinach</v>
      </c>
      <c r="P1760">
        <v>86507</v>
      </c>
      <c r="Q1760" t="s">
        <v>9976</v>
      </c>
    </row>
    <row r="1761" spans="1:17" x14ac:dyDescent="0.25">
      <c r="A1761" t="s">
        <v>7374</v>
      </c>
      <c r="B1761" t="s">
        <v>6261</v>
      </c>
      <c r="C1761" t="s">
        <v>7292</v>
      </c>
      <c r="D1761" t="s">
        <v>7374</v>
      </c>
      <c r="E1761" t="s">
        <v>7374</v>
      </c>
      <c r="F1761" t="s">
        <v>7376</v>
      </c>
      <c r="G1761" s="47">
        <v>97294</v>
      </c>
      <c r="H1761" t="s">
        <v>7375</v>
      </c>
      <c r="I1761" t="s">
        <v>7377</v>
      </c>
      <c r="J1761" t="s">
        <v>7378</v>
      </c>
      <c r="L1761">
        <v>1</v>
      </c>
      <c r="M1761" t="b">
        <v>1</v>
      </c>
      <c r="N1761" t="str">
        <v>Gemeinde Unterpleichfeld</v>
      </c>
      <c r="P1761">
        <v>86836</v>
      </c>
      <c r="Q1761" t="s">
        <v>7806</v>
      </c>
    </row>
    <row r="1762" spans="1:17" x14ac:dyDescent="0.25">
      <c r="A1762" t="s">
        <v>7379</v>
      </c>
      <c r="B1762" t="s">
        <v>6261</v>
      </c>
      <c r="C1762" t="s">
        <v>7292</v>
      </c>
      <c r="D1762" t="s">
        <v>7379</v>
      </c>
      <c r="E1762" t="s">
        <v>7379</v>
      </c>
      <c r="F1762" t="s">
        <v>364</v>
      </c>
      <c r="G1762" s="47">
        <v>97206</v>
      </c>
      <c r="H1762" t="s">
        <v>7380</v>
      </c>
      <c r="I1762" t="s">
        <v>7381</v>
      </c>
      <c r="J1762" t="s">
        <v>7382</v>
      </c>
      <c r="L1762">
        <v>1</v>
      </c>
      <c r="M1762" t="b">
        <v>1</v>
      </c>
      <c r="N1762" t="str">
        <v>Gemeinde Veitshöchheim</v>
      </c>
      <c r="P1762">
        <v>86707</v>
      </c>
      <c r="Q1762" t="s">
        <v>9977</v>
      </c>
    </row>
    <row r="1763" spans="1:17" x14ac:dyDescent="0.25">
      <c r="A1763" t="s">
        <v>7383</v>
      </c>
      <c r="B1763" t="s">
        <v>6261</v>
      </c>
      <c r="C1763" t="s">
        <v>7292</v>
      </c>
      <c r="D1763" t="s">
        <v>7383</v>
      </c>
      <c r="E1763" t="s">
        <v>7383</v>
      </c>
      <c r="F1763" t="s">
        <v>1004</v>
      </c>
      <c r="G1763" s="47">
        <v>97295</v>
      </c>
      <c r="H1763" t="s">
        <v>7384</v>
      </c>
      <c r="I1763" t="s">
        <v>7385</v>
      </c>
      <c r="J1763" t="s">
        <v>7386</v>
      </c>
      <c r="L1763">
        <v>1</v>
      </c>
      <c r="M1763" t="b">
        <v>1</v>
      </c>
      <c r="N1763" t="str">
        <v>Gemeinde Waldbrunn</v>
      </c>
      <c r="P1763">
        <v>86500</v>
      </c>
      <c r="Q1763" t="s">
        <v>7693</v>
      </c>
    </row>
    <row r="1764" spans="1:17" x14ac:dyDescent="0.25">
      <c r="A1764" t="s">
        <v>7387</v>
      </c>
      <c r="B1764" t="s">
        <v>6261</v>
      </c>
      <c r="C1764" t="s">
        <v>7292</v>
      </c>
      <c r="D1764" t="s">
        <v>7387</v>
      </c>
      <c r="E1764" t="s">
        <v>7387</v>
      </c>
      <c r="F1764" t="s">
        <v>7389</v>
      </c>
      <c r="G1764" s="47">
        <v>97297</v>
      </c>
      <c r="H1764" t="s">
        <v>7388</v>
      </c>
      <c r="I1764" t="s">
        <v>7390</v>
      </c>
      <c r="J1764" t="s">
        <v>7391</v>
      </c>
      <c r="L1764">
        <v>1</v>
      </c>
      <c r="M1764" t="b">
        <v>1</v>
      </c>
      <c r="N1764" t="str">
        <v>Gemeinde Waldbüttelbrunn</v>
      </c>
      <c r="P1764">
        <v>86863</v>
      </c>
      <c r="Q1764" t="s">
        <v>7776</v>
      </c>
    </row>
    <row r="1765" spans="1:17" x14ac:dyDescent="0.25">
      <c r="A1765" t="s">
        <v>7392</v>
      </c>
      <c r="B1765" t="s">
        <v>6261</v>
      </c>
      <c r="C1765" t="s">
        <v>7292</v>
      </c>
      <c r="D1765" t="s">
        <v>7392</v>
      </c>
      <c r="E1765" t="s">
        <v>7392</v>
      </c>
      <c r="F1765" t="s">
        <v>7393</v>
      </c>
      <c r="G1765" s="47">
        <v>97299</v>
      </c>
      <c r="H1765" t="s">
        <v>7394</v>
      </c>
      <c r="I1765" t="s">
        <v>7395</v>
      </c>
      <c r="J1765" t="s">
        <v>7396</v>
      </c>
      <c r="L1765">
        <v>1</v>
      </c>
      <c r="M1765" t="b">
        <v>1</v>
      </c>
      <c r="N1765" t="str">
        <v>Markt Zell a.Main</v>
      </c>
      <c r="P1765">
        <v>86853</v>
      </c>
      <c r="Q1765" t="s">
        <v>7818</v>
      </c>
    </row>
    <row r="1766" spans="1:17" x14ac:dyDescent="0.25">
      <c r="A1766" t="s">
        <v>7397</v>
      </c>
      <c r="B1766" t="s">
        <v>6261</v>
      </c>
      <c r="C1766" t="s">
        <v>7292</v>
      </c>
      <c r="D1766" t="s">
        <v>7397</v>
      </c>
      <c r="E1766" t="s">
        <v>7398</v>
      </c>
      <c r="F1766" t="s">
        <v>127</v>
      </c>
      <c r="G1766" s="47">
        <v>97239</v>
      </c>
      <c r="H1766" t="s">
        <v>7399</v>
      </c>
      <c r="I1766" t="s">
        <v>7400</v>
      </c>
      <c r="J1766" t="s">
        <v>7401</v>
      </c>
      <c r="L1766">
        <v>1</v>
      </c>
      <c r="M1766" t="b">
        <v>1</v>
      </c>
      <c r="N1766" t="str">
        <v>Gemeinde Aub, St</v>
      </c>
      <c r="P1766">
        <v>86462</v>
      </c>
      <c r="Q1766" t="s">
        <v>7697</v>
      </c>
    </row>
    <row r="1767" spans="1:17" x14ac:dyDescent="0.25">
      <c r="A1767" t="s">
        <v>7402</v>
      </c>
      <c r="B1767" t="s">
        <v>6261</v>
      </c>
      <c r="C1767" t="s">
        <v>7292</v>
      </c>
      <c r="D1767" t="s">
        <v>7402</v>
      </c>
      <c r="E1767" t="s">
        <v>7398</v>
      </c>
      <c r="F1767" t="s">
        <v>127</v>
      </c>
      <c r="G1767" s="47">
        <v>97239</v>
      </c>
      <c r="H1767" t="s">
        <v>7399</v>
      </c>
      <c r="I1767" t="s">
        <v>7403</v>
      </c>
      <c r="J1767" t="s">
        <v>7404</v>
      </c>
      <c r="L1767">
        <v>1</v>
      </c>
      <c r="M1767" t="b">
        <v>1</v>
      </c>
      <c r="N1767" t="str">
        <v>Gemeinde Gelchsheim, M</v>
      </c>
      <c r="P1767">
        <v>86405</v>
      </c>
      <c r="Q1767" t="s">
        <v>9978</v>
      </c>
    </row>
    <row r="1768" spans="1:17" x14ac:dyDescent="0.25">
      <c r="A1768" t="s">
        <v>7405</v>
      </c>
      <c r="B1768" t="s">
        <v>6261</v>
      </c>
      <c r="C1768" t="s">
        <v>7292</v>
      </c>
      <c r="D1768" t="s">
        <v>7405</v>
      </c>
      <c r="E1768" t="s">
        <v>7398</v>
      </c>
      <c r="F1768" t="s">
        <v>127</v>
      </c>
      <c r="G1768" s="47">
        <v>97239</v>
      </c>
      <c r="H1768" t="s">
        <v>7399</v>
      </c>
      <c r="I1768" t="s">
        <v>7406</v>
      </c>
      <c r="J1768" t="s">
        <v>7407</v>
      </c>
      <c r="L1768">
        <v>1</v>
      </c>
      <c r="M1768" t="b">
        <v>1</v>
      </c>
      <c r="N1768" t="str">
        <v>Gemeinde Sonderhofen</v>
      </c>
      <c r="P1768">
        <v>86866</v>
      </c>
      <c r="Q1768" t="s">
        <v>9979</v>
      </c>
    </row>
    <row r="1769" spans="1:17" x14ac:dyDescent="0.25">
      <c r="A1769" t="s">
        <v>7408</v>
      </c>
      <c r="B1769" t="s">
        <v>6261</v>
      </c>
      <c r="C1769" t="s">
        <v>7292</v>
      </c>
      <c r="D1769" t="s">
        <v>7408</v>
      </c>
      <c r="E1769" t="s">
        <v>7410</v>
      </c>
      <c r="F1769" t="s">
        <v>7411</v>
      </c>
      <c r="G1769" s="47">
        <v>97241</v>
      </c>
      <c r="H1769" t="s">
        <v>7409</v>
      </c>
      <c r="I1769" t="s">
        <v>7412</v>
      </c>
      <c r="J1769" t="s">
        <v>7413</v>
      </c>
      <c r="L1769">
        <v>1</v>
      </c>
      <c r="M1769" t="b">
        <v>1</v>
      </c>
      <c r="N1769" t="str">
        <v>Gemeinde Bergtheim</v>
      </c>
      <c r="P1769">
        <v>86868</v>
      </c>
      <c r="Q1769" t="s">
        <v>9980</v>
      </c>
    </row>
    <row r="1770" spans="1:17" x14ac:dyDescent="0.25">
      <c r="A1770" t="s">
        <v>7414</v>
      </c>
      <c r="B1770" t="s">
        <v>6261</v>
      </c>
      <c r="C1770" t="s">
        <v>7292</v>
      </c>
      <c r="D1770" t="s">
        <v>7414</v>
      </c>
      <c r="E1770" t="s">
        <v>7410</v>
      </c>
      <c r="F1770" t="s">
        <v>7411</v>
      </c>
      <c r="G1770" s="47">
        <v>97241</v>
      </c>
      <c r="H1770" t="s">
        <v>7409</v>
      </c>
      <c r="I1770" t="s">
        <v>7415</v>
      </c>
      <c r="J1770" t="s">
        <v>7416</v>
      </c>
      <c r="L1770">
        <v>1</v>
      </c>
      <c r="M1770" t="b">
        <v>1</v>
      </c>
      <c r="N1770" t="str">
        <v>Gemeinde Oberpleichfeld</v>
      </c>
      <c r="P1770">
        <v>86356</v>
      </c>
      <c r="Q1770" t="s">
        <v>9981</v>
      </c>
    </row>
    <row r="1771" spans="1:17" x14ac:dyDescent="0.25">
      <c r="A1771" t="s">
        <v>7417</v>
      </c>
      <c r="B1771" t="s">
        <v>6261</v>
      </c>
      <c r="C1771" t="s">
        <v>7292</v>
      </c>
      <c r="D1771" t="s">
        <v>7417</v>
      </c>
      <c r="E1771" t="s">
        <v>7418</v>
      </c>
      <c r="F1771" t="s">
        <v>90</v>
      </c>
      <c r="G1771" s="47">
        <v>97246</v>
      </c>
      <c r="H1771" t="s">
        <v>7419</v>
      </c>
      <c r="I1771" t="s">
        <v>7420</v>
      </c>
      <c r="J1771" t="s">
        <v>7421</v>
      </c>
      <c r="L1771">
        <v>1</v>
      </c>
      <c r="M1771" t="b">
        <v>1</v>
      </c>
      <c r="N1771" t="str">
        <v>Gemeinde Eibelstadt, St</v>
      </c>
      <c r="P1771">
        <v>86695</v>
      </c>
      <c r="Q1771" t="s">
        <v>7735</v>
      </c>
    </row>
    <row r="1772" spans="1:17" x14ac:dyDescent="0.25">
      <c r="A1772" t="s">
        <v>7422</v>
      </c>
      <c r="B1772" t="s">
        <v>6261</v>
      </c>
      <c r="C1772" t="s">
        <v>7292</v>
      </c>
      <c r="D1772" t="s">
        <v>7422</v>
      </c>
      <c r="E1772" t="s">
        <v>7418</v>
      </c>
      <c r="F1772" t="s">
        <v>90</v>
      </c>
      <c r="G1772" s="47">
        <v>97246</v>
      </c>
      <c r="H1772" t="s">
        <v>7419</v>
      </c>
      <c r="I1772" t="s">
        <v>7423</v>
      </c>
      <c r="J1772" t="s">
        <v>7424</v>
      </c>
      <c r="L1772">
        <v>1</v>
      </c>
      <c r="M1772" t="b">
        <v>1</v>
      </c>
      <c r="N1772" t="str">
        <v>Gemeinde Frickenhausen a.Main, M</v>
      </c>
      <c r="P1772">
        <v>86507</v>
      </c>
      <c r="Q1772" t="s">
        <v>9982</v>
      </c>
    </row>
    <row r="1773" spans="1:17" x14ac:dyDescent="0.25">
      <c r="A1773" t="s">
        <v>7425</v>
      </c>
      <c r="B1773" t="s">
        <v>6261</v>
      </c>
      <c r="C1773" t="s">
        <v>7292</v>
      </c>
      <c r="D1773" t="s">
        <v>7425</v>
      </c>
      <c r="E1773" t="s">
        <v>7418</v>
      </c>
      <c r="F1773" t="s">
        <v>90</v>
      </c>
      <c r="G1773" s="47">
        <v>97246</v>
      </c>
      <c r="H1773" t="s">
        <v>7419</v>
      </c>
      <c r="I1773" t="s">
        <v>7426</v>
      </c>
      <c r="J1773" t="s">
        <v>7427</v>
      </c>
      <c r="L1773">
        <v>1</v>
      </c>
      <c r="M1773" t="b">
        <v>1</v>
      </c>
      <c r="N1773" t="str">
        <v>Gemeinde Sommerhausen, M</v>
      </c>
      <c r="P1773">
        <v>86872</v>
      </c>
      <c r="Q1773" t="s">
        <v>9983</v>
      </c>
    </row>
    <row r="1774" spans="1:17" x14ac:dyDescent="0.25">
      <c r="A1774" t="s">
        <v>7428</v>
      </c>
      <c r="B1774" t="s">
        <v>6261</v>
      </c>
      <c r="C1774" t="s">
        <v>7292</v>
      </c>
      <c r="D1774" t="s">
        <v>7428</v>
      </c>
      <c r="E1774" t="s">
        <v>7418</v>
      </c>
      <c r="F1774" t="s">
        <v>90</v>
      </c>
      <c r="G1774" s="47">
        <v>97246</v>
      </c>
      <c r="H1774" t="s">
        <v>7419</v>
      </c>
      <c r="I1774" t="s">
        <v>7429</v>
      </c>
      <c r="J1774" t="s">
        <v>7430</v>
      </c>
      <c r="L1774">
        <v>1</v>
      </c>
      <c r="M1774" t="b">
        <v>1</v>
      </c>
      <c r="N1774" t="str">
        <v>Gemeinde Winterhausen, M</v>
      </c>
      <c r="P1774">
        <v>86830</v>
      </c>
      <c r="Q1774" t="s">
        <v>9984</v>
      </c>
    </row>
    <row r="1775" spans="1:17" x14ac:dyDescent="0.25">
      <c r="A1775" t="s">
        <v>7431</v>
      </c>
      <c r="B1775" t="s">
        <v>6261</v>
      </c>
      <c r="C1775" t="s">
        <v>7292</v>
      </c>
      <c r="D1775" t="s">
        <v>7431</v>
      </c>
      <c r="E1775" t="s">
        <v>7433</v>
      </c>
      <c r="F1775" t="s">
        <v>7434</v>
      </c>
      <c r="G1775" s="47">
        <v>97230</v>
      </c>
      <c r="H1775" t="s">
        <v>7432</v>
      </c>
      <c r="I1775" t="s">
        <v>7435</v>
      </c>
      <c r="J1775" t="s">
        <v>7436</v>
      </c>
      <c r="L1775">
        <v>1</v>
      </c>
      <c r="M1775" t="b">
        <v>1</v>
      </c>
      <c r="N1775" t="str">
        <v>Gemeinde Estenfeld</v>
      </c>
      <c r="P1775">
        <v>86391</v>
      </c>
      <c r="Q1775" t="s">
        <v>9985</v>
      </c>
    </row>
    <row r="1776" spans="1:17" x14ac:dyDescent="0.25">
      <c r="A1776" t="s">
        <v>7437</v>
      </c>
      <c r="B1776" t="s">
        <v>6261</v>
      </c>
      <c r="C1776" t="s">
        <v>7292</v>
      </c>
      <c r="D1776" t="s">
        <v>7437</v>
      </c>
      <c r="E1776" t="s">
        <v>7433</v>
      </c>
      <c r="F1776" t="s">
        <v>7434</v>
      </c>
      <c r="G1776" s="47">
        <v>97230</v>
      </c>
      <c r="H1776" t="s">
        <v>7432</v>
      </c>
      <c r="I1776" t="s">
        <v>7438</v>
      </c>
      <c r="J1776" t="s">
        <v>7439</v>
      </c>
      <c r="L1776">
        <v>1</v>
      </c>
      <c r="M1776" t="b">
        <v>1</v>
      </c>
      <c r="N1776" t="str">
        <v>Gemeinde Eisenheim, M</v>
      </c>
      <c r="P1776">
        <v>86672</v>
      </c>
      <c r="Q1776" t="s">
        <v>9986</v>
      </c>
    </row>
    <row r="1777" spans="1:17" x14ac:dyDescent="0.25">
      <c r="A1777" t="s">
        <v>7440</v>
      </c>
      <c r="B1777" t="s">
        <v>6261</v>
      </c>
      <c r="C1777" t="s">
        <v>7292</v>
      </c>
      <c r="D1777" t="s">
        <v>7440</v>
      </c>
      <c r="E1777" t="s">
        <v>7433</v>
      </c>
      <c r="F1777" t="s">
        <v>7434</v>
      </c>
      <c r="G1777" s="47">
        <v>97230</v>
      </c>
      <c r="H1777" t="s">
        <v>7432</v>
      </c>
      <c r="I1777" t="s">
        <v>7441</v>
      </c>
      <c r="J1777" t="s">
        <v>7442</v>
      </c>
      <c r="L1777">
        <v>1</v>
      </c>
      <c r="M1777" t="b">
        <v>1</v>
      </c>
      <c r="N1777" t="str">
        <v>Gemeinde Prosselsheim</v>
      </c>
      <c r="P1777">
        <v>86836</v>
      </c>
      <c r="Q1777" t="s">
        <v>7809</v>
      </c>
    </row>
    <row r="1778" spans="1:17" x14ac:dyDescent="0.25">
      <c r="A1778" t="s">
        <v>7443</v>
      </c>
      <c r="B1778" t="s">
        <v>6261</v>
      </c>
      <c r="C1778" t="s">
        <v>7292</v>
      </c>
      <c r="D1778" t="s">
        <v>7443</v>
      </c>
      <c r="E1778" t="s">
        <v>7444</v>
      </c>
      <c r="F1778" t="s">
        <v>564</v>
      </c>
      <c r="G1778" s="47">
        <v>97231</v>
      </c>
      <c r="H1778" t="s">
        <v>7445</v>
      </c>
      <c r="I1778" t="s">
        <v>7446</v>
      </c>
      <c r="J1778" t="s">
        <v>7447</v>
      </c>
      <c r="L1778">
        <v>1</v>
      </c>
      <c r="M1778" t="b">
        <v>1</v>
      </c>
      <c r="N1778" t="str">
        <v>Gemeinde Bütthard, M</v>
      </c>
      <c r="P1778">
        <v>86514</v>
      </c>
      <c r="Q1778" t="s">
        <v>9987</v>
      </c>
    </row>
    <row r="1779" spans="1:17" x14ac:dyDescent="0.25">
      <c r="A1779" t="s">
        <v>7448</v>
      </c>
      <c r="B1779" t="s">
        <v>6261</v>
      </c>
      <c r="C1779" t="s">
        <v>7292</v>
      </c>
      <c r="D1779" t="s">
        <v>7448</v>
      </c>
      <c r="E1779" t="s">
        <v>7444</v>
      </c>
      <c r="F1779" t="s">
        <v>564</v>
      </c>
      <c r="G1779" s="47">
        <v>97231</v>
      </c>
      <c r="H1779" t="s">
        <v>7445</v>
      </c>
      <c r="I1779" t="s">
        <v>7449</v>
      </c>
      <c r="J1779" t="s">
        <v>7450</v>
      </c>
      <c r="L1779">
        <v>1</v>
      </c>
      <c r="M1779" t="b">
        <v>1</v>
      </c>
      <c r="N1779" t="str">
        <v>Gemeinde Giebelstadt, M</v>
      </c>
      <c r="P1779">
        <v>86877</v>
      </c>
      <c r="Q1779" t="s">
        <v>9988</v>
      </c>
    </row>
    <row r="1780" spans="1:17" x14ac:dyDescent="0.25">
      <c r="A1780" t="s">
        <v>7451</v>
      </c>
      <c r="B1780" t="s">
        <v>6261</v>
      </c>
      <c r="C1780" t="s">
        <v>7292</v>
      </c>
      <c r="D1780" t="s">
        <v>7451</v>
      </c>
      <c r="E1780" t="s">
        <v>7451</v>
      </c>
      <c r="F1780" t="s">
        <v>540</v>
      </c>
      <c r="G1780" s="47">
        <v>97232</v>
      </c>
      <c r="H1780" t="s">
        <v>7445</v>
      </c>
      <c r="I1780" t="s">
        <v>7449</v>
      </c>
      <c r="J1780" t="s">
        <v>7450</v>
      </c>
      <c r="L1780">
        <v>1</v>
      </c>
      <c r="M1780" t="b">
        <v>1</v>
      </c>
      <c r="N1780" t="str">
        <v>Markt Giebelstadt</v>
      </c>
      <c r="P1780">
        <v>86517</v>
      </c>
      <c r="Q1780" t="s">
        <v>7724</v>
      </c>
    </row>
    <row r="1781" spans="1:17" x14ac:dyDescent="0.25">
      <c r="A1781" t="s">
        <v>7452</v>
      </c>
      <c r="B1781" t="s">
        <v>6261</v>
      </c>
      <c r="C1781" t="s">
        <v>7292</v>
      </c>
      <c r="D1781" t="s">
        <v>7452</v>
      </c>
      <c r="E1781" t="s">
        <v>7453</v>
      </c>
      <c r="F1781" t="s">
        <v>7454</v>
      </c>
      <c r="G1781" s="47">
        <v>97264</v>
      </c>
      <c r="H1781" t="s">
        <v>7455</v>
      </c>
      <c r="I1781" t="s">
        <v>7456</v>
      </c>
      <c r="J1781" t="s">
        <v>7457</v>
      </c>
      <c r="L1781">
        <v>1</v>
      </c>
      <c r="M1781" t="b">
        <v>1</v>
      </c>
      <c r="N1781" t="str">
        <v>Gemeinde Helmstadt, M</v>
      </c>
      <c r="P1781">
        <v>86465</v>
      </c>
      <c r="Q1781" t="s">
        <v>9989</v>
      </c>
    </row>
    <row r="1782" spans="1:17" x14ac:dyDescent="0.25">
      <c r="A1782" t="s">
        <v>7458</v>
      </c>
      <c r="B1782" t="s">
        <v>6261</v>
      </c>
      <c r="C1782" t="s">
        <v>7292</v>
      </c>
      <c r="D1782" t="s">
        <v>7458</v>
      </c>
      <c r="E1782" t="s">
        <v>7458</v>
      </c>
      <c r="F1782" t="s">
        <v>7459</v>
      </c>
      <c r="G1782" s="47">
        <v>97264</v>
      </c>
      <c r="H1782" t="s">
        <v>7455</v>
      </c>
      <c r="I1782" t="s">
        <v>7456</v>
      </c>
      <c r="J1782" t="s">
        <v>7457</v>
      </c>
      <c r="L1782">
        <v>1</v>
      </c>
      <c r="M1782" t="b">
        <v>1</v>
      </c>
      <c r="N1782" t="str">
        <v>Markt Helmstadt</v>
      </c>
      <c r="P1782">
        <v>86707</v>
      </c>
      <c r="Q1782" t="s">
        <v>7750</v>
      </c>
    </row>
    <row r="1783" spans="1:17" x14ac:dyDescent="0.25">
      <c r="A1783" t="s">
        <v>7460</v>
      </c>
      <c r="B1783" t="s">
        <v>6261</v>
      </c>
      <c r="C1783" t="s">
        <v>7292</v>
      </c>
      <c r="D1783" t="s">
        <v>7460</v>
      </c>
      <c r="E1783" t="s">
        <v>7453</v>
      </c>
      <c r="F1783" t="s">
        <v>7454</v>
      </c>
      <c r="G1783" s="47">
        <v>97264</v>
      </c>
      <c r="H1783" t="s">
        <v>7455</v>
      </c>
      <c r="I1783" t="s">
        <v>7461</v>
      </c>
      <c r="J1783" t="s">
        <v>7462</v>
      </c>
      <c r="L1783">
        <v>1</v>
      </c>
      <c r="M1783" t="b">
        <v>1</v>
      </c>
      <c r="N1783" t="str">
        <v>Gemeinde Holzkirchen</v>
      </c>
      <c r="P1783">
        <v>86441</v>
      </c>
      <c r="Q1783" t="s">
        <v>9990</v>
      </c>
    </row>
    <row r="1784" spans="1:17" x14ac:dyDescent="0.25">
      <c r="A1784" t="s">
        <v>7460</v>
      </c>
      <c r="B1784" t="s">
        <v>6261</v>
      </c>
      <c r="C1784" t="s">
        <v>7292</v>
      </c>
      <c r="D1784" t="s">
        <v>7460</v>
      </c>
      <c r="E1784" t="s">
        <v>7460</v>
      </c>
      <c r="F1784" t="s">
        <v>5091</v>
      </c>
      <c r="G1784" s="47">
        <v>97264</v>
      </c>
      <c r="H1784" t="s">
        <v>7455</v>
      </c>
      <c r="I1784" t="s">
        <v>7461</v>
      </c>
      <c r="J1784" t="s">
        <v>7462</v>
      </c>
      <c r="L1784">
        <v>1</v>
      </c>
      <c r="M1784" t="b">
        <v>1</v>
      </c>
      <c r="N1784" t="str">
        <v>Gemeinde Holzkirchen</v>
      </c>
      <c r="P1784">
        <v>86447</v>
      </c>
      <c r="Q1784" t="s">
        <v>9991</v>
      </c>
    </row>
    <row r="1785" spans="1:17" x14ac:dyDescent="0.25">
      <c r="A1785" t="s">
        <v>7463</v>
      </c>
      <c r="B1785" t="s">
        <v>6261</v>
      </c>
      <c r="C1785" t="s">
        <v>7292</v>
      </c>
      <c r="D1785" t="s">
        <v>7463</v>
      </c>
      <c r="E1785" t="s">
        <v>7453</v>
      </c>
      <c r="F1785" t="s">
        <v>7454</v>
      </c>
      <c r="G1785" s="47">
        <v>97264</v>
      </c>
      <c r="H1785" t="s">
        <v>7455</v>
      </c>
      <c r="I1785" t="s">
        <v>7464</v>
      </c>
      <c r="J1785" t="s">
        <v>7465</v>
      </c>
      <c r="L1785">
        <v>1</v>
      </c>
      <c r="M1785" t="b">
        <v>1</v>
      </c>
      <c r="N1785" t="str">
        <v>Gemeinde Remlingen, M</v>
      </c>
      <c r="P1785">
        <v>86570</v>
      </c>
      <c r="Q1785" t="s">
        <v>9992</v>
      </c>
    </row>
    <row r="1786" spans="1:17" x14ac:dyDescent="0.25">
      <c r="A1786" t="s">
        <v>7466</v>
      </c>
      <c r="B1786" t="s">
        <v>6261</v>
      </c>
      <c r="C1786" t="s">
        <v>7292</v>
      </c>
      <c r="D1786" t="s">
        <v>7466</v>
      </c>
      <c r="E1786" t="s">
        <v>7453</v>
      </c>
      <c r="F1786" t="s">
        <v>7454</v>
      </c>
      <c r="G1786" s="47">
        <v>97264</v>
      </c>
      <c r="H1786" t="s">
        <v>7455</v>
      </c>
      <c r="I1786" t="s">
        <v>7467</v>
      </c>
      <c r="J1786" t="s">
        <v>7468</v>
      </c>
      <c r="L1786">
        <v>1</v>
      </c>
      <c r="M1786" t="b">
        <v>1</v>
      </c>
      <c r="N1786" t="str">
        <v>Gemeinde Uettingen</v>
      </c>
      <c r="P1786">
        <v>86556</v>
      </c>
      <c r="Q1786" t="s">
        <v>9993</v>
      </c>
    </row>
    <row r="1787" spans="1:17" x14ac:dyDescent="0.25">
      <c r="A1787" t="s">
        <v>7466</v>
      </c>
      <c r="B1787" t="s">
        <v>6261</v>
      </c>
      <c r="C1787" t="s">
        <v>7292</v>
      </c>
      <c r="D1787" t="s">
        <v>7466</v>
      </c>
      <c r="E1787" t="s">
        <v>7466</v>
      </c>
      <c r="F1787" t="s">
        <v>5091</v>
      </c>
      <c r="G1787" s="47">
        <v>97264</v>
      </c>
      <c r="H1787" t="s">
        <v>7455</v>
      </c>
      <c r="I1787" t="s">
        <v>7467</v>
      </c>
      <c r="J1787" t="s">
        <v>7468</v>
      </c>
      <c r="L1787">
        <v>1</v>
      </c>
      <c r="M1787" t="b">
        <v>1</v>
      </c>
      <c r="N1787" t="str">
        <v>Gemeinde Uettingen</v>
      </c>
      <c r="P1787">
        <v>86574</v>
      </c>
      <c r="Q1787" t="s">
        <v>9994</v>
      </c>
    </row>
    <row r="1788" spans="1:17" x14ac:dyDescent="0.25">
      <c r="A1788" t="s">
        <v>7469</v>
      </c>
      <c r="B1788" t="s">
        <v>6261</v>
      </c>
      <c r="C1788" t="s">
        <v>7292</v>
      </c>
      <c r="D1788" t="s">
        <v>7469</v>
      </c>
      <c r="E1788" t="s">
        <v>7470</v>
      </c>
      <c r="F1788" t="s">
        <v>1238</v>
      </c>
      <c r="G1788" s="47">
        <v>97268</v>
      </c>
      <c r="H1788" t="s">
        <v>7471</v>
      </c>
      <c r="I1788" t="s">
        <v>7472</v>
      </c>
      <c r="J1788" t="s">
        <v>7473</v>
      </c>
      <c r="L1788">
        <v>1</v>
      </c>
      <c r="M1788" t="b">
        <v>1</v>
      </c>
      <c r="N1788" t="str">
        <v>Gemeinde Geroldshausen</v>
      </c>
      <c r="P1788">
        <v>86554</v>
      </c>
      <c r="Q1788" t="s">
        <v>9995</v>
      </c>
    </row>
    <row r="1789" spans="1:17" x14ac:dyDescent="0.25">
      <c r="A1789" t="s">
        <v>7474</v>
      </c>
      <c r="B1789" t="s">
        <v>6261</v>
      </c>
      <c r="C1789" t="s">
        <v>7292</v>
      </c>
      <c r="D1789" t="s">
        <v>7474</v>
      </c>
      <c r="E1789" t="s">
        <v>7470</v>
      </c>
      <c r="F1789" t="s">
        <v>1238</v>
      </c>
      <c r="G1789" s="47">
        <v>97268</v>
      </c>
      <c r="H1789" t="s">
        <v>7471</v>
      </c>
      <c r="I1789" t="s">
        <v>7475</v>
      </c>
      <c r="J1789" t="s">
        <v>7476</v>
      </c>
      <c r="L1789">
        <v>1</v>
      </c>
      <c r="M1789" t="b">
        <v>1</v>
      </c>
      <c r="N1789" t="str">
        <v>Gemeinde Kirchheim</v>
      </c>
      <c r="P1789">
        <v>86576</v>
      </c>
      <c r="Q1789" t="s">
        <v>9996</v>
      </c>
    </row>
    <row r="1790" spans="1:17" x14ac:dyDescent="0.25">
      <c r="A1790" t="s">
        <v>7477</v>
      </c>
      <c r="B1790" t="s">
        <v>6261</v>
      </c>
      <c r="C1790" t="s">
        <v>7292</v>
      </c>
      <c r="D1790" t="s">
        <v>7477</v>
      </c>
      <c r="E1790" t="s">
        <v>7479</v>
      </c>
      <c r="F1790" t="s">
        <v>3581</v>
      </c>
      <c r="G1790" s="47">
        <v>97270</v>
      </c>
      <c r="H1790" t="s">
        <v>7478</v>
      </c>
      <c r="I1790" t="s">
        <v>7480</v>
      </c>
      <c r="J1790" t="s">
        <v>7481</v>
      </c>
      <c r="L1790">
        <v>1</v>
      </c>
      <c r="M1790" t="b">
        <v>1</v>
      </c>
      <c r="N1790" t="str">
        <v>Gemeinde Kist</v>
      </c>
      <c r="P1790">
        <v>86447</v>
      </c>
      <c r="Q1790" t="s">
        <v>9997</v>
      </c>
    </row>
    <row r="1791" spans="1:17" x14ac:dyDescent="0.25">
      <c r="A1791" t="s">
        <v>7482</v>
      </c>
      <c r="B1791" t="s">
        <v>6261</v>
      </c>
      <c r="C1791" t="s">
        <v>7292</v>
      </c>
      <c r="D1791" t="s">
        <v>7482</v>
      </c>
      <c r="E1791" t="s">
        <v>7479</v>
      </c>
      <c r="F1791" t="s">
        <v>3581</v>
      </c>
      <c r="G1791" s="47">
        <v>97270</v>
      </c>
      <c r="H1791" t="s">
        <v>7478</v>
      </c>
      <c r="I1791" t="s">
        <v>7483</v>
      </c>
      <c r="J1791" t="s">
        <v>7484</v>
      </c>
      <c r="L1791">
        <v>1</v>
      </c>
      <c r="M1791" t="b">
        <v>1</v>
      </c>
      <c r="N1791" t="str">
        <v>Gemeinde Altertheim</v>
      </c>
      <c r="P1791">
        <v>86674</v>
      </c>
      <c r="Q1791" t="s">
        <v>9998</v>
      </c>
    </row>
    <row r="1792" spans="1:17" x14ac:dyDescent="0.25">
      <c r="A1792" t="s">
        <v>7485</v>
      </c>
      <c r="B1792" t="s">
        <v>6261</v>
      </c>
      <c r="C1792" t="s">
        <v>7292</v>
      </c>
      <c r="D1792" t="s">
        <v>7485</v>
      </c>
      <c r="E1792" t="s">
        <v>7486</v>
      </c>
      <c r="F1792" t="s">
        <v>7487</v>
      </c>
      <c r="G1792" s="47">
        <v>97276</v>
      </c>
      <c r="H1792" t="s">
        <v>7488</v>
      </c>
      <c r="I1792" t="s">
        <v>7489</v>
      </c>
      <c r="J1792" t="s">
        <v>7490</v>
      </c>
      <c r="L1792">
        <v>1</v>
      </c>
      <c r="M1792" t="b">
        <v>1</v>
      </c>
      <c r="N1792" t="str">
        <v>Gemeinde Erlabrunn</v>
      </c>
      <c r="P1792">
        <v>86450</v>
      </c>
      <c r="Q1792" t="s">
        <v>7640</v>
      </c>
    </row>
    <row r="1793" spans="1:17" x14ac:dyDescent="0.25">
      <c r="A1793" t="s">
        <v>7491</v>
      </c>
      <c r="B1793" t="s">
        <v>6261</v>
      </c>
      <c r="C1793" t="s">
        <v>7292</v>
      </c>
      <c r="D1793" t="s">
        <v>7491</v>
      </c>
      <c r="E1793" t="s">
        <v>7486</v>
      </c>
      <c r="F1793" t="s">
        <v>7487</v>
      </c>
      <c r="G1793" s="47">
        <v>97276</v>
      </c>
      <c r="H1793" t="s">
        <v>7488</v>
      </c>
      <c r="I1793" t="s">
        <v>7492</v>
      </c>
      <c r="J1793" t="s">
        <v>7493</v>
      </c>
      <c r="L1793">
        <v>1</v>
      </c>
      <c r="M1793" t="b">
        <v>1</v>
      </c>
      <c r="N1793" t="str">
        <v>Gemeinde Margetshöchheim</v>
      </c>
      <c r="P1793">
        <v>89344</v>
      </c>
      <c r="Q1793" t="s">
        <v>9999</v>
      </c>
    </row>
    <row r="1794" spans="1:17" x14ac:dyDescent="0.25">
      <c r="A1794" t="s">
        <v>7494</v>
      </c>
      <c r="B1794" t="s">
        <v>6261</v>
      </c>
      <c r="C1794" t="s">
        <v>7292</v>
      </c>
      <c r="D1794" t="s">
        <v>7494</v>
      </c>
      <c r="E1794" t="s">
        <v>7495</v>
      </c>
      <c r="F1794" t="s">
        <v>127</v>
      </c>
      <c r="G1794" s="47">
        <v>97285</v>
      </c>
      <c r="H1794" t="s">
        <v>7496</v>
      </c>
      <c r="I1794" t="s">
        <v>7497</v>
      </c>
      <c r="J1794" t="s">
        <v>7498</v>
      </c>
      <c r="L1794">
        <v>1</v>
      </c>
      <c r="M1794" t="b">
        <v>1</v>
      </c>
      <c r="N1794" t="str">
        <v>Gemeinde Bieberehren</v>
      </c>
      <c r="P1794">
        <v>89429</v>
      </c>
      <c r="Q1794" t="s">
        <v>10000</v>
      </c>
    </row>
    <row r="1795" spans="1:17" x14ac:dyDescent="0.25">
      <c r="A1795" t="s">
        <v>7499</v>
      </c>
      <c r="B1795" t="s">
        <v>6261</v>
      </c>
      <c r="C1795" t="s">
        <v>7292</v>
      </c>
      <c r="D1795" t="s">
        <v>7499</v>
      </c>
      <c r="E1795" t="s">
        <v>7495</v>
      </c>
      <c r="F1795" t="s">
        <v>127</v>
      </c>
      <c r="G1795" s="47">
        <v>97285</v>
      </c>
      <c r="H1795" t="s">
        <v>7496</v>
      </c>
      <c r="I1795" t="s">
        <v>7500</v>
      </c>
      <c r="J1795" t="s">
        <v>7501</v>
      </c>
      <c r="L1795">
        <v>1</v>
      </c>
      <c r="M1795" t="b">
        <v>1</v>
      </c>
      <c r="N1795" t="str">
        <v>Gemeinde Riedenheim</v>
      </c>
      <c r="P1795">
        <v>89431</v>
      </c>
      <c r="Q1795" t="s">
        <v>10001</v>
      </c>
    </row>
    <row r="1796" spans="1:17" x14ac:dyDescent="0.25">
      <c r="A1796" t="s">
        <v>7502</v>
      </c>
      <c r="B1796" t="s">
        <v>6261</v>
      </c>
      <c r="C1796" t="s">
        <v>7292</v>
      </c>
      <c r="D1796" t="s">
        <v>7502</v>
      </c>
      <c r="E1796" t="s">
        <v>7495</v>
      </c>
      <c r="F1796" t="s">
        <v>127</v>
      </c>
      <c r="G1796" s="47">
        <v>97285</v>
      </c>
      <c r="H1796" t="s">
        <v>7496</v>
      </c>
      <c r="I1796" t="s">
        <v>7503</v>
      </c>
      <c r="J1796" t="s">
        <v>7504</v>
      </c>
      <c r="L1796">
        <v>1</v>
      </c>
      <c r="M1796" t="b">
        <v>1</v>
      </c>
      <c r="N1796" t="str">
        <v>Gemeinde Röttingen, St</v>
      </c>
      <c r="P1796">
        <v>86637</v>
      </c>
      <c r="Q1796" t="s">
        <v>10002</v>
      </c>
    </row>
    <row r="1797" spans="1:17" x14ac:dyDescent="0.25">
      <c r="A1797" t="s">
        <v>7505</v>
      </c>
      <c r="B1797" t="s">
        <v>6261</v>
      </c>
      <c r="C1797" t="s">
        <v>7292</v>
      </c>
      <c r="D1797" t="s">
        <v>7505</v>
      </c>
      <c r="E1797" t="s">
        <v>7495</v>
      </c>
      <c r="F1797" t="s">
        <v>127</v>
      </c>
      <c r="G1797" s="47">
        <v>97285</v>
      </c>
      <c r="H1797" t="s">
        <v>7496</v>
      </c>
      <c r="I1797" t="s">
        <v>7506</v>
      </c>
      <c r="J1797" t="s">
        <v>7507</v>
      </c>
      <c r="L1797">
        <v>1</v>
      </c>
      <c r="M1797" t="b">
        <v>1</v>
      </c>
      <c r="N1797" t="str">
        <v>Gemeinde Tauberrettersheim</v>
      </c>
      <c r="P1797">
        <v>86657</v>
      </c>
      <c r="Q1797" t="s">
        <v>10003</v>
      </c>
    </row>
    <row r="1798" spans="1:17" x14ac:dyDescent="0.25">
      <c r="A1798" t="s">
        <v>7508</v>
      </c>
      <c r="B1798" t="s">
        <v>6261</v>
      </c>
      <c r="C1798" t="s">
        <v>7292</v>
      </c>
      <c r="D1798" t="s">
        <v>7508</v>
      </c>
      <c r="E1798" t="s">
        <v>7509</v>
      </c>
      <c r="F1798" t="s">
        <v>186</v>
      </c>
      <c r="G1798" s="47">
        <v>97265</v>
      </c>
      <c r="H1798" t="s">
        <v>7510</v>
      </c>
      <c r="I1798" t="s">
        <v>7511</v>
      </c>
      <c r="J1798" t="s">
        <v>7512</v>
      </c>
      <c r="L1798">
        <v>1</v>
      </c>
      <c r="M1798" t="b">
        <v>1</v>
      </c>
      <c r="N1798" t="str">
        <v>Gemeinde Greußenheim</v>
      </c>
      <c r="P1798">
        <v>89434</v>
      </c>
      <c r="Q1798" t="s">
        <v>10004</v>
      </c>
    </row>
    <row r="1799" spans="1:17" x14ac:dyDescent="0.25">
      <c r="A1799" t="s">
        <v>7513</v>
      </c>
      <c r="B1799" t="s">
        <v>6261</v>
      </c>
      <c r="C1799" t="s">
        <v>7292</v>
      </c>
      <c r="D1799" t="s">
        <v>7513</v>
      </c>
      <c r="E1799" t="s">
        <v>7509</v>
      </c>
      <c r="F1799" t="s">
        <v>186</v>
      </c>
      <c r="G1799" s="47">
        <v>97265</v>
      </c>
      <c r="H1799" t="s">
        <v>7510</v>
      </c>
      <c r="I1799" t="s">
        <v>7514</v>
      </c>
      <c r="J1799" t="s">
        <v>7515</v>
      </c>
      <c r="L1799">
        <v>1</v>
      </c>
      <c r="M1799" t="b">
        <v>1</v>
      </c>
      <c r="N1799" t="str">
        <v>Gemeinde Hettstadt</v>
      </c>
      <c r="P1799">
        <v>86647</v>
      </c>
      <c r="Q1799" t="s">
        <v>7831</v>
      </c>
    </row>
    <row r="1800" spans="1:17" x14ac:dyDescent="0.25">
      <c r="A1800" t="s">
        <v>7517</v>
      </c>
      <c r="B1800" t="s">
        <v>7516</v>
      </c>
      <c r="C1800" t="s">
        <v>7517</v>
      </c>
      <c r="D1800" t="s">
        <v>7517</v>
      </c>
      <c r="E1800" t="s">
        <v>7517</v>
      </c>
      <c r="F1800" t="s">
        <v>180</v>
      </c>
      <c r="G1800" s="47">
        <v>86150</v>
      </c>
      <c r="H1800" t="s">
        <v>7518</v>
      </c>
      <c r="I1800" t="s">
        <v>7519</v>
      </c>
      <c r="J1800" t="s">
        <v>7520</v>
      </c>
      <c r="L1800">
        <v>1</v>
      </c>
      <c r="M1800" t="b">
        <v>1</v>
      </c>
      <c r="N1800" t="str">
        <v>Stadt Augsburg</v>
      </c>
      <c r="P1800">
        <v>89407</v>
      </c>
      <c r="Q1800" t="s">
        <v>10005</v>
      </c>
    </row>
    <row r="1801" spans="1:17" x14ac:dyDescent="0.25">
      <c r="A1801" t="s">
        <v>7521</v>
      </c>
      <c r="B1801" t="s">
        <v>7516</v>
      </c>
      <c r="C1801" t="s">
        <v>7521</v>
      </c>
      <c r="D1801" t="s">
        <v>7521</v>
      </c>
      <c r="E1801" t="s">
        <v>7521</v>
      </c>
      <c r="F1801" t="s">
        <v>7523</v>
      </c>
      <c r="G1801" s="47">
        <v>87577</v>
      </c>
      <c r="H1801" t="s">
        <v>7522</v>
      </c>
      <c r="I1801" t="s">
        <v>7524</v>
      </c>
      <c r="J1801" t="s">
        <v>7525</v>
      </c>
      <c r="L1801">
        <v>1</v>
      </c>
      <c r="M1801" t="b">
        <v>1</v>
      </c>
      <c r="N1801" t="str">
        <v>Stadt Kaufbeuren</v>
      </c>
      <c r="P1801">
        <v>89353</v>
      </c>
      <c r="Q1801" t="s">
        <v>10006</v>
      </c>
    </row>
    <row r="1802" spans="1:17" x14ac:dyDescent="0.25">
      <c r="A1802" t="s">
        <v>7526</v>
      </c>
      <c r="B1802" t="s">
        <v>7516</v>
      </c>
      <c r="C1802" t="s">
        <v>7526</v>
      </c>
      <c r="D1802" t="s">
        <v>7526</v>
      </c>
      <c r="E1802" t="s">
        <v>7526</v>
      </c>
      <c r="F1802" t="s">
        <v>7528</v>
      </c>
      <c r="G1802" s="47">
        <v>87435</v>
      </c>
      <c r="H1802" t="s">
        <v>7527</v>
      </c>
      <c r="I1802" t="s">
        <v>7529</v>
      </c>
      <c r="J1802" t="s">
        <v>7530</v>
      </c>
      <c r="L1802">
        <v>1</v>
      </c>
      <c r="M1802" t="b">
        <v>1</v>
      </c>
      <c r="N1802" t="str">
        <v>Stadt Kempten (Allgäu)</v>
      </c>
      <c r="P1802">
        <v>89423</v>
      </c>
      <c r="Q1802" t="s">
        <v>10007</v>
      </c>
    </row>
    <row r="1803" spans="1:17" x14ac:dyDescent="0.25">
      <c r="A1803" t="s">
        <v>7531</v>
      </c>
      <c r="B1803" t="s">
        <v>7516</v>
      </c>
      <c r="C1803" t="s">
        <v>7531</v>
      </c>
      <c r="D1803" t="s">
        <v>7531</v>
      </c>
      <c r="E1803" t="s">
        <v>7531</v>
      </c>
      <c r="F1803" t="s">
        <v>7533</v>
      </c>
      <c r="G1803" s="47">
        <v>87688</v>
      </c>
      <c r="H1803" t="s">
        <v>7532</v>
      </c>
      <c r="I1803" t="s">
        <v>7534</v>
      </c>
      <c r="J1803" t="s">
        <v>7535</v>
      </c>
      <c r="L1803">
        <v>1</v>
      </c>
      <c r="M1803" t="b">
        <v>1</v>
      </c>
      <c r="N1803" t="str">
        <v>Stadt Memmingen</v>
      </c>
      <c r="P1803">
        <v>89437</v>
      </c>
      <c r="Q1803" t="s">
        <v>10008</v>
      </c>
    </row>
    <row r="1804" spans="1:17" x14ac:dyDescent="0.25">
      <c r="A1804" t="s">
        <v>7537</v>
      </c>
      <c r="B1804" t="s">
        <v>7516</v>
      </c>
      <c r="C1804" t="s">
        <v>7536</v>
      </c>
      <c r="D1804" t="s">
        <v>7537</v>
      </c>
      <c r="E1804" t="s">
        <v>7537</v>
      </c>
      <c r="F1804" t="s">
        <v>7539</v>
      </c>
      <c r="G1804" s="47">
        <v>86444</v>
      </c>
      <c r="H1804" t="s">
        <v>7538</v>
      </c>
      <c r="I1804" t="s">
        <v>7540</v>
      </c>
      <c r="J1804" t="s">
        <v>7541</v>
      </c>
      <c r="L1804">
        <v>1</v>
      </c>
      <c r="M1804" t="b">
        <v>1</v>
      </c>
      <c r="N1804" t="str">
        <v>Gemeinde Affing</v>
      </c>
      <c r="P1804">
        <v>89420</v>
      </c>
      <c r="Q1804" t="s">
        <v>10009</v>
      </c>
    </row>
    <row r="1805" spans="1:17" x14ac:dyDescent="0.25">
      <c r="A1805" t="s">
        <v>7542</v>
      </c>
      <c r="B1805" t="s">
        <v>7516</v>
      </c>
      <c r="C1805" t="s">
        <v>7536</v>
      </c>
      <c r="D1805" t="s">
        <v>7542</v>
      </c>
      <c r="E1805" t="s">
        <v>7542</v>
      </c>
      <c r="F1805" t="s">
        <v>1533</v>
      </c>
      <c r="G1805" s="47">
        <v>86542</v>
      </c>
      <c r="H1805" t="s">
        <v>7543</v>
      </c>
      <c r="I1805" t="s">
        <v>7544</v>
      </c>
      <c r="J1805" t="s">
        <v>7545</v>
      </c>
      <c r="L1805">
        <v>1</v>
      </c>
      <c r="M1805" t="b">
        <v>1</v>
      </c>
      <c r="N1805" t="str">
        <v>Stadt Aichach</v>
      </c>
      <c r="P1805">
        <v>89438</v>
      </c>
      <c r="Q1805" t="s">
        <v>7921</v>
      </c>
    </row>
    <row r="1806" spans="1:17" x14ac:dyDescent="0.25">
      <c r="A1806" t="s">
        <v>7546</v>
      </c>
      <c r="B1806" t="s">
        <v>7516</v>
      </c>
      <c r="C1806" t="s">
        <v>7536</v>
      </c>
      <c r="D1806" t="s">
        <v>7546</v>
      </c>
      <c r="E1806" t="s">
        <v>7546</v>
      </c>
      <c r="F1806" t="s">
        <v>7547</v>
      </c>
      <c r="G1806" s="47">
        <v>86316</v>
      </c>
      <c r="H1806" t="s">
        <v>7548</v>
      </c>
      <c r="I1806" t="s">
        <v>7549</v>
      </c>
      <c r="J1806" t="s">
        <v>7550</v>
      </c>
      <c r="L1806">
        <v>1</v>
      </c>
      <c r="M1806" t="b">
        <v>1</v>
      </c>
      <c r="N1806" t="str">
        <v>Stadt Friedberg</v>
      </c>
      <c r="P1806">
        <v>86502</v>
      </c>
      <c r="Q1806" t="s">
        <v>10010</v>
      </c>
    </row>
    <row r="1807" spans="1:17" x14ac:dyDescent="0.25">
      <c r="A1807" t="s">
        <v>7551</v>
      </c>
      <c r="B1807" t="s">
        <v>7516</v>
      </c>
      <c r="C1807" t="s">
        <v>7536</v>
      </c>
      <c r="D1807" t="s">
        <v>7551</v>
      </c>
      <c r="E1807" t="s">
        <v>7551</v>
      </c>
      <c r="F1807" t="s">
        <v>7553</v>
      </c>
      <c r="G1807" s="47">
        <v>86568</v>
      </c>
      <c r="H1807" t="s">
        <v>7552</v>
      </c>
      <c r="I1807" t="s">
        <v>7554</v>
      </c>
      <c r="J1807" t="s">
        <v>7555</v>
      </c>
      <c r="L1807">
        <v>1</v>
      </c>
      <c r="M1807" t="b">
        <v>1</v>
      </c>
      <c r="N1807" t="str">
        <v>Gemeinde Hollenbach</v>
      </c>
      <c r="P1807">
        <v>89415</v>
      </c>
      <c r="Q1807" t="s">
        <v>10011</v>
      </c>
    </row>
    <row r="1808" spans="1:17" x14ac:dyDescent="0.25">
      <c r="A1808" t="s">
        <v>7556</v>
      </c>
      <c r="B1808" t="s">
        <v>7516</v>
      </c>
      <c r="C1808" t="s">
        <v>7536</v>
      </c>
      <c r="D1808" t="s">
        <v>7556</v>
      </c>
      <c r="E1808" t="s">
        <v>7556</v>
      </c>
      <c r="F1808" t="s">
        <v>7557</v>
      </c>
      <c r="G1808" s="47">
        <v>86570</v>
      </c>
      <c r="H1808" t="s">
        <v>7558</v>
      </c>
      <c r="I1808" t="s">
        <v>7559</v>
      </c>
      <c r="J1808" t="s">
        <v>7560</v>
      </c>
      <c r="L1808">
        <v>1</v>
      </c>
      <c r="M1808" t="b">
        <v>1</v>
      </c>
      <c r="N1808" t="str">
        <v>Markt Inchenhofen</v>
      </c>
      <c r="P1808">
        <v>89440</v>
      </c>
      <c r="Q1808" t="s">
        <v>10012</v>
      </c>
    </row>
    <row r="1809" spans="1:17" x14ac:dyDescent="0.25">
      <c r="A1809" t="s">
        <v>7561</v>
      </c>
      <c r="B1809" t="s">
        <v>7516</v>
      </c>
      <c r="C1809" t="s">
        <v>7536</v>
      </c>
      <c r="D1809" t="s">
        <v>7561</v>
      </c>
      <c r="E1809" t="s">
        <v>7561</v>
      </c>
      <c r="F1809" t="s">
        <v>1533</v>
      </c>
      <c r="G1809" s="47">
        <v>86425</v>
      </c>
      <c r="H1809" t="s">
        <v>7562</v>
      </c>
      <c r="I1809" t="s">
        <v>7563</v>
      </c>
      <c r="J1809" t="s">
        <v>7564</v>
      </c>
      <c r="L1809">
        <v>1</v>
      </c>
      <c r="M1809" t="b">
        <v>1</v>
      </c>
      <c r="N1809" t="str">
        <v>Gemeinde Kissing</v>
      </c>
      <c r="P1809">
        <v>89426</v>
      </c>
      <c r="Q1809" t="s">
        <v>10013</v>
      </c>
    </row>
    <row r="1810" spans="1:17" x14ac:dyDescent="0.25">
      <c r="A1810" t="s">
        <v>7565</v>
      </c>
      <c r="B1810" t="s">
        <v>7516</v>
      </c>
      <c r="C1810" t="s">
        <v>7536</v>
      </c>
      <c r="D1810" t="s">
        <v>7565</v>
      </c>
      <c r="E1810" t="s">
        <v>7565</v>
      </c>
      <c r="F1810" t="s">
        <v>7567</v>
      </c>
      <c r="G1810" s="47">
        <v>86504</v>
      </c>
      <c r="H1810" t="s">
        <v>7566</v>
      </c>
      <c r="I1810" t="s">
        <v>7568</v>
      </c>
      <c r="J1810" t="s">
        <v>7569</v>
      </c>
      <c r="L1810">
        <v>1</v>
      </c>
      <c r="M1810" t="b">
        <v>1</v>
      </c>
      <c r="N1810" t="str">
        <v>Gemeinde Merching</v>
      </c>
      <c r="P1810">
        <v>89435</v>
      </c>
      <c r="Q1810" t="s">
        <v>10014</v>
      </c>
    </row>
    <row r="1811" spans="1:17" x14ac:dyDescent="0.25">
      <c r="A1811" t="s">
        <v>7570</v>
      </c>
      <c r="B1811" t="s">
        <v>7516</v>
      </c>
      <c r="C1811" t="s">
        <v>7536</v>
      </c>
      <c r="D1811" t="s">
        <v>7570</v>
      </c>
      <c r="E1811" t="s">
        <v>7570</v>
      </c>
      <c r="F1811" t="s">
        <v>643</v>
      </c>
      <c r="G1811" s="47">
        <v>86508</v>
      </c>
      <c r="H1811" t="s">
        <v>7571</v>
      </c>
      <c r="I1811" t="s">
        <v>7572</v>
      </c>
      <c r="J1811" t="s">
        <v>7573</v>
      </c>
      <c r="L1811">
        <v>1</v>
      </c>
      <c r="M1811" t="b">
        <v>1</v>
      </c>
      <c r="N1811" t="str">
        <v>Gemeinde Rehling</v>
      </c>
      <c r="P1811">
        <v>89441</v>
      </c>
      <c r="Q1811" t="s">
        <v>10015</v>
      </c>
    </row>
    <row r="1812" spans="1:17" x14ac:dyDescent="0.25">
      <c r="A1812" t="s">
        <v>7574</v>
      </c>
      <c r="B1812" t="s">
        <v>7516</v>
      </c>
      <c r="C1812" t="s">
        <v>7536</v>
      </c>
      <c r="D1812" t="s">
        <v>7574</v>
      </c>
      <c r="E1812" t="s">
        <v>7574</v>
      </c>
      <c r="F1812" t="s">
        <v>7576</v>
      </c>
      <c r="G1812" s="47">
        <v>86510</v>
      </c>
      <c r="H1812" t="s">
        <v>7575</v>
      </c>
      <c r="I1812" t="s">
        <v>7577</v>
      </c>
      <c r="J1812" t="s">
        <v>7578</v>
      </c>
      <c r="L1812">
        <v>1</v>
      </c>
      <c r="M1812" t="b">
        <v>1</v>
      </c>
      <c r="N1812" t="str">
        <v>Gemeinde Ried</v>
      </c>
      <c r="P1812">
        <v>89443</v>
      </c>
      <c r="Q1812" t="s">
        <v>10016</v>
      </c>
    </row>
    <row r="1813" spans="1:17" x14ac:dyDescent="0.25">
      <c r="A1813" t="s">
        <v>7579</v>
      </c>
      <c r="B1813" t="s">
        <v>7516</v>
      </c>
      <c r="C1813" t="s">
        <v>7536</v>
      </c>
      <c r="D1813" t="s">
        <v>7579</v>
      </c>
      <c r="E1813" t="s">
        <v>7580</v>
      </c>
      <c r="F1813" t="s">
        <v>127</v>
      </c>
      <c r="G1813" s="47">
        <v>86447</v>
      </c>
      <c r="H1813" t="s">
        <v>7581</v>
      </c>
      <c r="I1813" t="s">
        <v>7582</v>
      </c>
      <c r="J1813" t="s">
        <v>7583</v>
      </c>
      <c r="L1813">
        <v>1</v>
      </c>
      <c r="M1813" t="b">
        <v>1</v>
      </c>
      <c r="N1813" t="str">
        <v>Gemeinde Aindling, M</v>
      </c>
      <c r="P1813">
        <v>89428</v>
      </c>
      <c r="Q1813" t="s">
        <v>7861</v>
      </c>
    </row>
    <row r="1814" spans="1:17" x14ac:dyDescent="0.25">
      <c r="A1814" t="s">
        <v>7584</v>
      </c>
      <c r="B1814" t="s">
        <v>7516</v>
      </c>
      <c r="C1814" t="s">
        <v>7536</v>
      </c>
      <c r="D1814" t="s">
        <v>7584</v>
      </c>
      <c r="E1814" t="s">
        <v>7580</v>
      </c>
      <c r="F1814" t="s">
        <v>127</v>
      </c>
      <c r="G1814" s="47">
        <v>86447</v>
      </c>
      <c r="H1814" t="s">
        <v>7581</v>
      </c>
      <c r="I1814" t="s">
        <v>7585</v>
      </c>
      <c r="J1814" t="s">
        <v>7586</v>
      </c>
      <c r="L1814">
        <v>1</v>
      </c>
      <c r="M1814" t="b">
        <v>1</v>
      </c>
      <c r="N1814" t="str">
        <v>Gemeinde Petersdorf</v>
      </c>
      <c r="P1814">
        <v>86637</v>
      </c>
      <c r="Q1814" t="s">
        <v>7909</v>
      </c>
    </row>
    <row r="1815" spans="1:17" x14ac:dyDescent="0.25">
      <c r="A1815" t="s">
        <v>7587</v>
      </c>
      <c r="B1815" t="s">
        <v>7516</v>
      </c>
      <c r="C1815" t="s">
        <v>7536</v>
      </c>
      <c r="D1815" t="s">
        <v>7587</v>
      </c>
      <c r="E1815" t="s">
        <v>7580</v>
      </c>
      <c r="F1815" t="s">
        <v>127</v>
      </c>
      <c r="G1815" s="47">
        <v>86447</v>
      </c>
      <c r="H1815" t="s">
        <v>7581</v>
      </c>
      <c r="I1815" t="s">
        <v>7588</v>
      </c>
      <c r="J1815" t="s">
        <v>7589</v>
      </c>
      <c r="L1815">
        <v>1</v>
      </c>
      <c r="M1815" t="b">
        <v>1</v>
      </c>
      <c r="N1815" t="str">
        <v>Gemeinde Todtenweis</v>
      </c>
      <c r="P1815">
        <v>86637</v>
      </c>
      <c r="Q1815" t="s">
        <v>10017</v>
      </c>
    </row>
    <row r="1816" spans="1:17" x14ac:dyDescent="0.25">
      <c r="A1816" t="s">
        <v>7590</v>
      </c>
      <c r="B1816" t="s">
        <v>7516</v>
      </c>
      <c r="C1816" t="s">
        <v>7536</v>
      </c>
      <c r="D1816" t="s">
        <v>7590</v>
      </c>
      <c r="E1816" t="s">
        <v>7591</v>
      </c>
      <c r="F1816" t="s">
        <v>540</v>
      </c>
      <c r="G1816" s="47">
        <v>86556</v>
      </c>
      <c r="H1816" t="s">
        <v>7592</v>
      </c>
      <c r="I1816" t="s">
        <v>7593</v>
      </c>
      <c r="J1816" t="s">
        <v>7594</v>
      </c>
      <c r="L1816">
        <v>1</v>
      </c>
      <c r="M1816" t="b">
        <v>1</v>
      </c>
      <c r="N1816" t="str">
        <v>Gemeinde Kühbach, M</v>
      </c>
      <c r="P1816">
        <v>89426</v>
      </c>
      <c r="Q1816" t="s">
        <v>10018</v>
      </c>
    </row>
    <row r="1817" spans="1:17" x14ac:dyDescent="0.25">
      <c r="A1817" t="s">
        <v>7595</v>
      </c>
      <c r="B1817" t="s">
        <v>7516</v>
      </c>
      <c r="C1817" t="s">
        <v>7536</v>
      </c>
      <c r="D1817" t="s">
        <v>7595</v>
      </c>
      <c r="E1817" t="s">
        <v>7591</v>
      </c>
      <c r="F1817" t="s">
        <v>540</v>
      </c>
      <c r="G1817" s="47">
        <v>86556</v>
      </c>
      <c r="H1817" t="s">
        <v>7592</v>
      </c>
      <c r="I1817" t="s">
        <v>7596</v>
      </c>
      <c r="J1817" t="s">
        <v>7597</v>
      </c>
      <c r="L1817">
        <v>1</v>
      </c>
      <c r="M1817" t="b">
        <v>1</v>
      </c>
      <c r="N1817" t="str">
        <v>Gemeinde Schiltberg</v>
      </c>
      <c r="P1817">
        <v>89446</v>
      </c>
      <c r="Q1817" t="s">
        <v>10019</v>
      </c>
    </row>
    <row r="1818" spans="1:17" x14ac:dyDescent="0.25">
      <c r="A1818" t="s">
        <v>7598</v>
      </c>
      <c r="B1818" t="s">
        <v>7516</v>
      </c>
      <c r="C1818" t="s">
        <v>7536</v>
      </c>
      <c r="D1818" t="s">
        <v>7598</v>
      </c>
      <c r="E1818" t="s">
        <v>7599</v>
      </c>
      <c r="F1818" t="s">
        <v>4323</v>
      </c>
      <c r="G1818" s="47">
        <v>86451</v>
      </c>
      <c r="H1818" t="s">
        <v>7600</v>
      </c>
      <c r="I1818" t="s">
        <v>7601</v>
      </c>
      <c r="J1818" t="s">
        <v>7602</v>
      </c>
      <c r="L1818">
        <v>1</v>
      </c>
      <c r="M1818" t="b">
        <v>1</v>
      </c>
      <c r="N1818" t="str">
        <v>Gemeinde Adelzhausen</v>
      </c>
      <c r="P1818">
        <v>89447</v>
      </c>
      <c r="Q1818" t="s">
        <v>10020</v>
      </c>
    </row>
    <row r="1819" spans="1:17" x14ac:dyDescent="0.25">
      <c r="A1819" t="s">
        <v>7603</v>
      </c>
      <c r="B1819" t="s">
        <v>7516</v>
      </c>
      <c r="C1819" t="s">
        <v>7536</v>
      </c>
      <c r="D1819" t="s">
        <v>7603</v>
      </c>
      <c r="E1819" t="s">
        <v>7599</v>
      </c>
      <c r="F1819" t="s">
        <v>4323</v>
      </c>
      <c r="G1819" s="47">
        <v>86451</v>
      </c>
      <c r="H1819" t="s">
        <v>7600</v>
      </c>
      <c r="I1819" t="s">
        <v>7604</v>
      </c>
      <c r="J1819" t="s">
        <v>7605</v>
      </c>
      <c r="L1819">
        <v>1</v>
      </c>
      <c r="M1819" t="b">
        <v>1</v>
      </c>
      <c r="N1819" t="str">
        <v>Gemeinde Dasing</v>
      </c>
      <c r="P1819">
        <v>86637</v>
      </c>
      <c r="Q1819" t="s">
        <v>10021</v>
      </c>
    </row>
    <row r="1820" spans="1:17" x14ac:dyDescent="0.25">
      <c r="A1820" t="s">
        <v>253</v>
      </c>
      <c r="B1820" t="s">
        <v>7516</v>
      </c>
      <c r="C1820" t="s">
        <v>7536</v>
      </c>
      <c r="D1820" t="s">
        <v>253</v>
      </c>
      <c r="E1820" t="s">
        <v>7599</v>
      </c>
      <c r="F1820" t="s">
        <v>4323</v>
      </c>
      <c r="G1820" s="47">
        <v>86451</v>
      </c>
      <c r="H1820" t="s">
        <v>7600</v>
      </c>
      <c r="I1820" t="s">
        <v>7606</v>
      </c>
      <c r="J1820" t="s">
        <v>7607</v>
      </c>
      <c r="L1820">
        <v>1</v>
      </c>
      <c r="M1820" t="b">
        <v>1</v>
      </c>
      <c r="N1820" t="str">
        <v>Gemeinde Eurasburg</v>
      </c>
      <c r="P1820">
        <v>86733</v>
      </c>
      <c r="Q1820" t="s">
        <v>10022</v>
      </c>
    </row>
    <row r="1821" spans="1:17" x14ac:dyDescent="0.25">
      <c r="A1821" t="s">
        <v>7608</v>
      </c>
      <c r="B1821" t="s">
        <v>7516</v>
      </c>
      <c r="C1821" t="s">
        <v>7536</v>
      </c>
      <c r="D1821" t="s">
        <v>7608</v>
      </c>
      <c r="E1821" t="s">
        <v>7599</v>
      </c>
      <c r="F1821" t="s">
        <v>4323</v>
      </c>
      <c r="G1821" s="47">
        <v>86451</v>
      </c>
      <c r="H1821" t="s">
        <v>7600</v>
      </c>
      <c r="I1821" t="s">
        <v>7609</v>
      </c>
      <c r="J1821" t="s">
        <v>7610</v>
      </c>
      <c r="L1821">
        <v>1</v>
      </c>
      <c r="M1821" t="b">
        <v>1</v>
      </c>
      <c r="N1821" t="str">
        <v>Gemeinde Obergriesbach</v>
      </c>
      <c r="P1821">
        <v>86735</v>
      </c>
      <c r="Q1821" t="s">
        <v>10023</v>
      </c>
    </row>
    <row r="1822" spans="1:17" x14ac:dyDescent="0.25">
      <c r="A1822" t="s">
        <v>7611</v>
      </c>
      <c r="B1822" t="s">
        <v>7516</v>
      </c>
      <c r="C1822" t="s">
        <v>7536</v>
      </c>
      <c r="D1822" t="s">
        <v>7611</v>
      </c>
      <c r="E1822" t="s">
        <v>7599</v>
      </c>
      <c r="F1822" t="s">
        <v>4323</v>
      </c>
      <c r="G1822" s="47">
        <v>86451</v>
      </c>
      <c r="H1822" t="s">
        <v>7600</v>
      </c>
      <c r="I1822" t="s">
        <v>7612</v>
      </c>
      <c r="J1822" t="s">
        <v>7613</v>
      </c>
      <c r="L1822">
        <v>1</v>
      </c>
      <c r="M1822" t="b">
        <v>1</v>
      </c>
      <c r="N1822" t="str">
        <v>Gemeinde Sielenbach</v>
      </c>
      <c r="P1822">
        <v>86663</v>
      </c>
      <c r="Q1822" t="s">
        <v>8623</v>
      </c>
    </row>
    <row r="1823" spans="1:17" x14ac:dyDescent="0.25">
      <c r="A1823" t="s">
        <v>7614</v>
      </c>
      <c r="B1823" t="s">
        <v>7516</v>
      </c>
      <c r="C1823" t="s">
        <v>7536</v>
      </c>
      <c r="D1823" t="s">
        <v>7614</v>
      </c>
      <c r="E1823" t="s">
        <v>7615</v>
      </c>
      <c r="F1823" t="s">
        <v>1699</v>
      </c>
      <c r="G1823" s="47">
        <v>86415</v>
      </c>
      <c r="H1823" t="s">
        <v>7616</v>
      </c>
      <c r="I1823" t="s">
        <v>7617</v>
      </c>
      <c r="J1823" t="s">
        <v>7618</v>
      </c>
      <c r="L1823">
        <v>1</v>
      </c>
      <c r="M1823" t="b">
        <v>1</v>
      </c>
      <c r="N1823" t="str">
        <v>Gemeinde Mering, M</v>
      </c>
      <c r="P1823">
        <v>86729</v>
      </c>
      <c r="Q1823" t="s">
        <v>10024</v>
      </c>
    </row>
    <row r="1824" spans="1:17" x14ac:dyDescent="0.25">
      <c r="A1824" t="s">
        <v>7619</v>
      </c>
      <c r="B1824" t="s">
        <v>7516</v>
      </c>
      <c r="C1824" t="s">
        <v>7536</v>
      </c>
      <c r="D1824" t="s">
        <v>7619</v>
      </c>
      <c r="E1824" t="s">
        <v>7615</v>
      </c>
      <c r="F1824" t="s">
        <v>1699</v>
      </c>
      <c r="G1824" s="47">
        <v>86415</v>
      </c>
      <c r="H1824" t="s">
        <v>7616</v>
      </c>
      <c r="I1824" t="s">
        <v>7620</v>
      </c>
      <c r="J1824" t="s">
        <v>7621</v>
      </c>
      <c r="L1824">
        <v>1</v>
      </c>
      <c r="M1824" t="b">
        <v>1</v>
      </c>
      <c r="N1824" t="str">
        <v>Gemeinde Schmiechen</v>
      </c>
      <c r="P1824">
        <v>86675</v>
      </c>
      <c r="Q1824" t="s">
        <v>8762</v>
      </c>
    </row>
    <row r="1825" spans="1:17" x14ac:dyDescent="0.25">
      <c r="A1825" t="s">
        <v>7619</v>
      </c>
      <c r="B1825" t="s">
        <v>7516</v>
      </c>
      <c r="C1825" t="s">
        <v>7536</v>
      </c>
      <c r="D1825" t="s">
        <v>7619</v>
      </c>
      <c r="E1825" t="s">
        <v>7619</v>
      </c>
      <c r="F1825" t="s">
        <v>3160</v>
      </c>
      <c r="G1825" s="47">
        <v>86406</v>
      </c>
      <c r="H1825" t="s">
        <v>7616</v>
      </c>
      <c r="I1825" t="s">
        <v>7620</v>
      </c>
      <c r="J1825" t="s">
        <v>7621</v>
      </c>
      <c r="L1825">
        <v>1</v>
      </c>
      <c r="M1825" t="b">
        <v>1</v>
      </c>
      <c r="N1825" t="str">
        <v>Gemeinde Schmiechen</v>
      </c>
      <c r="P1825">
        <v>86653</v>
      </c>
      <c r="Q1825" t="s">
        <v>8769</v>
      </c>
    </row>
    <row r="1826" spans="1:17" x14ac:dyDescent="0.25">
      <c r="A1826" t="s">
        <v>7622</v>
      </c>
      <c r="B1826" t="s">
        <v>7516</v>
      </c>
      <c r="C1826" t="s">
        <v>7536</v>
      </c>
      <c r="D1826" t="s">
        <v>7622</v>
      </c>
      <c r="E1826" t="s">
        <v>7615</v>
      </c>
      <c r="F1826" t="s">
        <v>1699</v>
      </c>
      <c r="G1826" s="47">
        <v>86415</v>
      </c>
      <c r="H1826" t="s">
        <v>7616</v>
      </c>
      <c r="I1826" t="s">
        <v>7623</v>
      </c>
      <c r="J1826" t="s">
        <v>7624</v>
      </c>
      <c r="L1826">
        <v>1</v>
      </c>
      <c r="M1826" t="b">
        <v>1</v>
      </c>
      <c r="N1826" t="str">
        <v>Gemeinde Steindorf</v>
      </c>
      <c r="P1826">
        <v>86738</v>
      </c>
      <c r="Q1826" t="s">
        <v>10025</v>
      </c>
    </row>
    <row r="1827" spans="1:17" x14ac:dyDescent="0.25">
      <c r="A1827" t="s">
        <v>7622</v>
      </c>
      <c r="B1827" t="s">
        <v>7516</v>
      </c>
      <c r="C1827" t="s">
        <v>7536</v>
      </c>
      <c r="D1827" t="s">
        <v>7622</v>
      </c>
      <c r="E1827" t="s">
        <v>7622</v>
      </c>
      <c r="F1827" t="s">
        <v>3160</v>
      </c>
      <c r="G1827" s="47">
        <v>86406</v>
      </c>
      <c r="H1827" t="s">
        <v>7616</v>
      </c>
      <c r="I1827" t="s">
        <v>7623</v>
      </c>
      <c r="J1827" t="s">
        <v>7624</v>
      </c>
      <c r="L1827">
        <v>1</v>
      </c>
      <c r="M1827" t="b">
        <v>1</v>
      </c>
      <c r="N1827" t="str">
        <v>Gemeinde Steindorf</v>
      </c>
      <c r="P1827">
        <v>86609</v>
      </c>
      <c r="Q1827" t="s">
        <v>10026</v>
      </c>
    </row>
    <row r="1828" spans="1:17" x14ac:dyDescent="0.25">
      <c r="A1828" t="s">
        <v>7625</v>
      </c>
      <c r="B1828" t="s">
        <v>7516</v>
      </c>
      <c r="C1828" t="s">
        <v>7536</v>
      </c>
      <c r="D1828" t="s">
        <v>7625</v>
      </c>
      <c r="E1828" t="s">
        <v>7626</v>
      </c>
      <c r="F1828" t="s">
        <v>564</v>
      </c>
      <c r="G1828" s="47">
        <v>86552</v>
      </c>
      <c r="H1828" t="s">
        <v>7627</v>
      </c>
      <c r="I1828" t="s">
        <v>7628</v>
      </c>
      <c r="J1828" t="s">
        <v>7629</v>
      </c>
      <c r="L1828">
        <v>1</v>
      </c>
      <c r="M1828" t="b">
        <v>1</v>
      </c>
      <c r="N1828" t="str">
        <v>Gemeinde Pöttmes, M</v>
      </c>
      <c r="P1828">
        <v>86739</v>
      </c>
      <c r="Q1828" t="s">
        <v>10027</v>
      </c>
    </row>
    <row r="1829" spans="1:17" x14ac:dyDescent="0.25">
      <c r="A1829" t="s">
        <v>7630</v>
      </c>
      <c r="B1829" t="s">
        <v>7516</v>
      </c>
      <c r="C1829" t="s">
        <v>7536</v>
      </c>
      <c r="D1829" t="s">
        <v>7630</v>
      </c>
      <c r="E1829" t="s">
        <v>7626</v>
      </c>
      <c r="F1829" t="s">
        <v>564</v>
      </c>
      <c r="G1829" s="47">
        <v>86552</v>
      </c>
      <c r="H1829" t="s">
        <v>7627</v>
      </c>
      <c r="I1829" t="s">
        <v>7631</v>
      </c>
      <c r="J1829" t="s">
        <v>7632</v>
      </c>
      <c r="L1829">
        <v>1</v>
      </c>
      <c r="M1829" t="b">
        <v>1</v>
      </c>
      <c r="N1829" t="str">
        <v>Gemeinde Baar (Schwaben)</v>
      </c>
      <c r="P1829">
        <v>86741</v>
      </c>
      <c r="Q1829" t="s">
        <v>10028</v>
      </c>
    </row>
    <row r="1830" spans="1:17" x14ac:dyDescent="0.25">
      <c r="A1830" t="s">
        <v>7634</v>
      </c>
      <c r="B1830" t="s">
        <v>7516</v>
      </c>
      <c r="C1830" t="s">
        <v>7633</v>
      </c>
      <c r="D1830" t="s">
        <v>7634</v>
      </c>
      <c r="E1830" t="s">
        <v>7634</v>
      </c>
      <c r="F1830" t="s">
        <v>7636</v>
      </c>
      <c r="G1830" s="47">
        <v>86477</v>
      </c>
      <c r="H1830" t="s">
        <v>7635</v>
      </c>
      <c r="I1830" t="s">
        <v>7637</v>
      </c>
      <c r="J1830" t="s">
        <v>7638</v>
      </c>
      <c r="L1830">
        <v>1</v>
      </c>
      <c r="M1830" t="b">
        <v>1</v>
      </c>
      <c r="N1830" t="str">
        <v>Gemeinde Adelsried</v>
      </c>
      <c r="P1830">
        <v>86735</v>
      </c>
      <c r="Q1830" t="s">
        <v>10029</v>
      </c>
    </row>
    <row r="1831" spans="1:17" x14ac:dyDescent="0.25">
      <c r="A1831" t="s">
        <v>7639</v>
      </c>
      <c r="B1831" t="s">
        <v>7516</v>
      </c>
      <c r="C1831" t="s">
        <v>7633</v>
      </c>
      <c r="D1831" t="s">
        <v>7639</v>
      </c>
      <c r="E1831" t="s">
        <v>7639</v>
      </c>
      <c r="F1831" t="s">
        <v>180</v>
      </c>
      <c r="G1831" s="47">
        <v>86450</v>
      </c>
      <c r="H1831" t="s">
        <v>7640</v>
      </c>
      <c r="I1831" t="s">
        <v>7641</v>
      </c>
      <c r="J1831" t="s">
        <v>7642</v>
      </c>
      <c r="L1831">
        <v>1</v>
      </c>
      <c r="M1831" t="b">
        <v>1</v>
      </c>
      <c r="N1831" t="str">
        <v>Gemeinde Altenmünster</v>
      </c>
      <c r="P1831">
        <v>86742</v>
      </c>
      <c r="Q1831" t="s">
        <v>8631</v>
      </c>
    </row>
    <row r="1832" spans="1:17" x14ac:dyDescent="0.25">
      <c r="A1832" t="s">
        <v>7643</v>
      </c>
      <c r="B1832" t="s">
        <v>7516</v>
      </c>
      <c r="C1832" t="s">
        <v>7633</v>
      </c>
      <c r="D1832" t="s">
        <v>7643</v>
      </c>
      <c r="E1832" t="s">
        <v>7643</v>
      </c>
      <c r="F1832" t="s">
        <v>7645</v>
      </c>
      <c r="G1832" s="47">
        <v>86482</v>
      </c>
      <c r="H1832" t="s">
        <v>7644</v>
      </c>
      <c r="I1832" t="s">
        <v>7646</v>
      </c>
      <c r="J1832" t="s">
        <v>7647</v>
      </c>
      <c r="L1832">
        <v>1</v>
      </c>
      <c r="M1832" t="b">
        <v>1</v>
      </c>
      <c r="N1832" t="str">
        <v>Gemeinde Aystetten</v>
      </c>
      <c r="P1832">
        <v>86681</v>
      </c>
      <c r="Q1832" t="s">
        <v>10030</v>
      </c>
    </row>
    <row r="1833" spans="1:17" x14ac:dyDescent="0.25">
      <c r="A1833" t="s">
        <v>7648</v>
      </c>
      <c r="B1833" t="s">
        <v>7516</v>
      </c>
      <c r="C1833" t="s">
        <v>7633</v>
      </c>
      <c r="D1833" t="s">
        <v>7648</v>
      </c>
      <c r="E1833" t="s">
        <v>7648</v>
      </c>
      <c r="F1833" t="s">
        <v>180</v>
      </c>
      <c r="G1833" s="47">
        <v>86485</v>
      </c>
      <c r="H1833" t="s">
        <v>7649</v>
      </c>
      <c r="I1833" t="s">
        <v>7650</v>
      </c>
      <c r="J1833" t="s">
        <v>7651</v>
      </c>
      <c r="L1833">
        <v>1</v>
      </c>
      <c r="M1833" t="b">
        <v>1</v>
      </c>
      <c r="N1833" t="str">
        <v>Markt Biberbach</v>
      </c>
      <c r="P1833">
        <v>86682</v>
      </c>
      <c r="Q1833" t="s">
        <v>10031</v>
      </c>
    </row>
    <row r="1834" spans="1:17" x14ac:dyDescent="0.25">
      <c r="A1834" t="s">
        <v>7652</v>
      </c>
      <c r="B1834" t="s">
        <v>7516</v>
      </c>
      <c r="C1834" t="s">
        <v>7633</v>
      </c>
      <c r="D1834" t="s">
        <v>7652</v>
      </c>
      <c r="E1834" t="s">
        <v>7652</v>
      </c>
      <c r="F1834" t="s">
        <v>7653</v>
      </c>
      <c r="G1834" s="47">
        <v>86394</v>
      </c>
      <c r="H1834" t="s">
        <v>7654</v>
      </c>
      <c r="I1834" t="s">
        <v>7655</v>
      </c>
      <c r="J1834" t="s">
        <v>7656</v>
      </c>
      <c r="L1834">
        <v>1</v>
      </c>
      <c r="M1834" t="b">
        <v>1</v>
      </c>
      <c r="N1834" t="str">
        <v>Stadt Bobingen</v>
      </c>
      <c r="P1834">
        <v>86744</v>
      </c>
      <c r="Q1834" t="s">
        <v>10032</v>
      </c>
    </row>
    <row r="1835" spans="1:17" x14ac:dyDescent="0.25">
      <c r="A1835" t="s">
        <v>7657</v>
      </c>
      <c r="B1835" t="s">
        <v>7516</v>
      </c>
      <c r="C1835" t="s">
        <v>7633</v>
      </c>
      <c r="D1835" t="s">
        <v>7657</v>
      </c>
      <c r="E1835" t="s">
        <v>7657</v>
      </c>
      <c r="F1835" t="s">
        <v>7658</v>
      </c>
      <c r="G1835" s="47">
        <v>86420</v>
      </c>
      <c r="H1835" t="s">
        <v>7659</v>
      </c>
      <c r="I1835" t="s">
        <v>7660</v>
      </c>
      <c r="J1835" t="s">
        <v>7661</v>
      </c>
      <c r="L1835">
        <v>1</v>
      </c>
      <c r="M1835" t="b">
        <v>1</v>
      </c>
      <c r="N1835" t="str">
        <v>Markt Diedorf</v>
      </c>
      <c r="P1835">
        <v>86655</v>
      </c>
      <c r="Q1835" t="s">
        <v>10033</v>
      </c>
    </row>
    <row r="1836" spans="1:17" x14ac:dyDescent="0.25">
      <c r="A1836" t="s">
        <v>7662</v>
      </c>
      <c r="B1836" t="s">
        <v>7516</v>
      </c>
      <c r="C1836" t="s">
        <v>7633</v>
      </c>
      <c r="D1836" t="s">
        <v>7662</v>
      </c>
      <c r="E1836" t="s">
        <v>7662</v>
      </c>
      <c r="F1836" t="s">
        <v>1294</v>
      </c>
      <c r="G1836" s="47">
        <v>86421</v>
      </c>
      <c r="H1836" t="s">
        <v>7663</v>
      </c>
      <c r="I1836" t="s">
        <v>7664</v>
      </c>
      <c r="J1836" t="s">
        <v>7665</v>
      </c>
      <c r="L1836">
        <v>1</v>
      </c>
      <c r="M1836" t="b">
        <v>1</v>
      </c>
      <c r="N1836" t="str">
        <v>Markt Dinkelscherben</v>
      </c>
      <c r="P1836">
        <v>86720</v>
      </c>
      <c r="Q1836" t="s">
        <v>10034</v>
      </c>
    </row>
    <row r="1837" spans="1:17" x14ac:dyDescent="0.25">
      <c r="A1837" t="s">
        <v>7666</v>
      </c>
      <c r="B1837" t="s">
        <v>7516</v>
      </c>
      <c r="C1837" t="s">
        <v>7633</v>
      </c>
      <c r="D1837" t="s">
        <v>7666</v>
      </c>
      <c r="E1837" t="s">
        <v>7666</v>
      </c>
      <c r="F1837" t="s">
        <v>7667</v>
      </c>
      <c r="G1837" s="47">
        <v>86846</v>
      </c>
      <c r="H1837" t="s">
        <v>7668</v>
      </c>
      <c r="I1837" t="s">
        <v>7669</v>
      </c>
      <c r="J1837" t="s">
        <v>7670</v>
      </c>
      <c r="L1837">
        <v>1</v>
      </c>
      <c r="M1837" t="b">
        <v>1</v>
      </c>
      <c r="N1837" t="str">
        <v>Markt Fischach</v>
      </c>
      <c r="P1837">
        <v>86684</v>
      </c>
      <c r="Q1837" t="s">
        <v>7921</v>
      </c>
    </row>
    <row r="1838" spans="1:17" x14ac:dyDescent="0.25">
      <c r="A1838" t="s">
        <v>7671</v>
      </c>
      <c r="B1838" t="s">
        <v>7516</v>
      </c>
      <c r="C1838" t="s">
        <v>7633</v>
      </c>
      <c r="D1838" t="s">
        <v>7671</v>
      </c>
      <c r="E1838" t="s">
        <v>7671</v>
      </c>
      <c r="F1838" t="s">
        <v>180</v>
      </c>
      <c r="G1838" s="47">
        <v>86456</v>
      </c>
      <c r="H1838" t="s">
        <v>7672</v>
      </c>
      <c r="I1838" t="s">
        <v>7673</v>
      </c>
      <c r="J1838" t="s">
        <v>7674</v>
      </c>
      <c r="L1838">
        <v>1</v>
      </c>
      <c r="M1838" t="b">
        <v>1</v>
      </c>
      <c r="N1838" t="str">
        <v>Gemeinde Gablingen</v>
      </c>
      <c r="P1838">
        <v>86685</v>
      </c>
      <c r="Q1838" t="s">
        <v>10035</v>
      </c>
    </row>
    <row r="1839" spans="1:17" x14ac:dyDescent="0.25">
      <c r="A1839" t="s">
        <v>7675</v>
      </c>
      <c r="B1839" t="s">
        <v>7516</v>
      </c>
      <c r="C1839" t="s">
        <v>7633</v>
      </c>
      <c r="D1839" t="s">
        <v>7675</v>
      </c>
      <c r="E1839" t="s">
        <v>7675</v>
      </c>
      <c r="F1839" t="s">
        <v>6306</v>
      </c>
      <c r="G1839" s="47">
        <v>86358</v>
      </c>
      <c r="H1839" t="s">
        <v>7676</v>
      </c>
      <c r="I1839" t="s">
        <v>7677</v>
      </c>
      <c r="J1839" t="s">
        <v>7678</v>
      </c>
      <c r="L1839">
        <v>1</v>
      </c>
      <c r="M1839" t="b">
        <v>1</v>
      </c>
      <c r="N1839" t="str">
        <v>Stadt Gersthofen</v>
      </c>
      <c r="P1839">
        <v>86687</v>
      </c>
      <c r="Q1839" t="s">
        <v>10036</v>
      </c>
    </row>
    <row r="1840" spans="1:17" x14ac:dyDescent="0.25">
      <c r="A1840" t="s">
        <v>7679</v>
      </c>
      <c r="B1840" t="s">
        <v>7516</v>
      </c>
      <c r="C1840" t="s">
        <v>7633</v>
      </c>
      <c r="D1840" t="s">
        <v>7679</v>
      </c>
      <c r="E1840" t="s">
        <v>7679</v>
      </c>
      <c r="F1840" t="s">
        <v>180</v>
      </c>
      <c r="G1840" s="47">
        <v>86836</v>
      </c>
      <c r="H1840" t="s">
        <v>7680</v>
      </c>
      <c r="I1840" t="s">
        <v>7681</v>
      </c>
      <c r="J1840" t="s">
        <v>7682</v>
      </c>
      <c r="L1840">
        <v>1</v>
      </c>
      <c r="M1840" t="b">
        <v>1</v>
      </c>
      <c r="N1840" t="str">
        <v>Gemeinde Graben</v>
      </c>
      <c r="P1840">
        <v>86747</v>
      </c>
      <c r="Q1840" t="s">
        <v>8679</v>
      </c>
    </row>
    <row r="1841" spans="1:17" x14ac:dyDescent="0.25">
      <c r="A1841" t="s">
        <v>7683</v>
      </c>
      <c r="B1841" t="s">
        <v>7516</v>
      </c>
      <c r="C1841" t="s">
        <v>7633</v>
      </c>
      <c r="D1841" t="s">
        <v>7683</v>
      </c>
      <c r="E1841" t="s">
        <v>7683</v>
      </c>
      <c r="F1841" t="s">
        <v>7685</v>
      </c>
      <c r="G1841" s="47">
        <v>86497</v>
      </c>
      <c r="H1841" t="s">
        <v>7684</v>
      </c>
      <c r="I1841" t="s">
        <v>7686</v>
      </c>
      <c r="J1841" t="s">
        <v>7687</v>
      </c>
      <c r="L1841">
        <v>1</v>
      </c>
      <c r="M1841" t="b">
        <v>1</v>
      </c>
      <c r="N1841" t="str">
        <v>Gemeinde Horgau</v>
      </c>
      <c r="P1841">
        <v>86748</v>
      </c>
      <c r="Q1841" t="s">
        <v>8687</v>
      </c>
    </row>
    <row r="1842" spans="1:17" x14ac:dyDescent="0.25">
      <c r="A1842" t="s">
        <v>7688</v>
      </c>
      <c r="B1842" t="s">
        <v>7516</v>
      </c>
      <c r="C1842" t="s">
        <v>7633</v>
      </c>
      <c r="D1842" t="s">
        <v>7688</v>
      </c>
      <c r="E1842" t="s">
        <v>7688</v>
      </c>
      <c r="F1842" t="s">
        <v>909</v>
      </c>
      <c r="G1842" s="47">
        <v>86331</v>
      </c>
      <c r="H1842" t="s">
        <v>7689</v>
      </c>
      <c r="I1842" t="s">
        <v>7690</v>
      </c>
      <c r="J1842" t="s">
        <v>7691</v>
      </c>
      <c r="L1842">
        <v>1</v>
      </c>
      <c r="M1842" t="b">
        <v>1</v>
      </c>
      <c r="N1842" t="str">
        <v>Stadt Königsbrunn</v>
      </c>
      <c r="P1842">
        <v>86688</v>
      </c>
      <c r="Q1842" t="s">
        <v>8646</v>
      </c>
    </row>
    <row r="1843" spans="1:17" x14ac:dyDescent="0.25">
      <c r="A1843" t="s">
        <v>7692</v>
      </c>
      <c r="B1843" t="s">
        <v>7516</v>
      </c>
      <c r="C1843" t="s">
        <v>7633</v>
      </c>
      <c r="D1843" t="s">
        <v>7692</v>
      </c>
      <c r="E1843" t="s">
        <v>7692</v>
      </c>
      <c r="F1843" t="s">
        <v>4552</v>
      </c>
      <c r="G1843" s="47">
        <v>86500</v>
      </c>
      <c r="H1843" t="s">
        <v>7693</v>
      </c>
      <c r="I1843" t="s">
        <v>7694</v>
      </c>
      <c r="J1843" t="s">
        <v>7695</v>
      </c>
      <c r="L1843">
        <v>1</v>
      </c>
      <c r="M1843" t="b">
        <v>1</v>
      </c>
      <c r="N1843" t="str">
        <v>Gemeinde Kutzenhausen</v>
      </c>
      <c r="P1843">
        <v>86750</v>
      </c>
      <c r="Q1843" t="s">
        <v>10037</v>
      </c>
    </row>
    <row r="1844" spans="1:17" x14ac:dyDescent="0.25">
      <c r="A1844" t="s">
        <v>7696</v>
      </c>
      <c r="B1844" t="s">
        <v>7516</v>
      </c>
      <c r="C1844" t="s">
        <v>7633</v>
      </c>
      <c r="D1844" t="s">
        <v>7696</v>
      </c>
      <c r="E1844" t="s">
        <v>7696</v>
      </c>
      <c r="F1844" t="s">
        <v>7698</v>
      </c>
      <c r="G1844" s="47">
        <v>86462</v>
      </c>
      <c r="H1844" t="s">
        <v>7697</v>
      </c>
      <c r="I1844" t="s">
        <v>7699</v>
      </c>
      <c r="J1844" t="s">
        <v>7700</v>
      </c>
      <c r="L1844">
        <v>1</v>
      </c>
      <c r="M1844" t="b">
        <v>1</v>
      </c>
      <c r="N1844" t="str">
        <v>Gemeinde Langweid a.Lech</v>
      </c>
      <c r="P1844">
        <v>86690</v>
      </c>
      <c r="Q1844" t="s">
        <v>8651</v>
      </c>
    </row>
    <row r="1845" spans="1:17" x14ac:dyDescent="0.25">
      <c r="A1845" t="s">
        <v>7701</v>
      </c>
      <c r="B1845" t="s">
        <v>7516</v>
      </c>
      <c r="C1845" t="s">
        <v>7633</v>
      </c>
      <c r="D1845" t="s">
        <v>7701</v>
      </c>
      <c r="E1845" t="s">
        <v>7701</v>
      </c>
      <c r="F1845" t="s">
        <v>5407</v>
      </c>
      <c r="G1845" s="47">
        <v>86400</v>
      </c>
      <c r="H1845" t="s">
        <v>7702</v>
      </c>
      <c r="I1845" t="s">
        <v>7703</v>
      </c>
      <c r="J1845" t="s">
        <v>7704</v>
      </c>
      <c r="L1845">
        <v>1</v>
      </c>
      <c r="M1845" t="b">
        <v>1</v>
      </c>
      <c r="N1845" t="str">
        <v>Markt Meitingen</v>
      </c>
      <c r="P1845">
        <v>86751</v>
      </c>
      <c r="Q1845" t="s">
        <v>10038</v>
      </c>
    </row>
    <row r="1846" spans="1:17" x14ac:dyDescent="0.25">
      <c r="A1846" t="s">
        <v>7705</v>
      </c>
      <c r="B1846" t="s">
        <v>7516</v>
      </c>
      <c r="C1846" t="s">
        <v>7633</v>
      </c>
      <c r="D1846" t="s">
        <v>7705</v>
      </c>
      <c r="E1846" t="s">
        <v>7705</v>
      </c>
      <c r="F1846" t="s">
        <v>1540</v>
      </c>
      <c r="G1846" s="47">
        <v>86344</v>
      </c>
      <c r="H1846" t="s">
        <v>7706</v>
      </c>
      <c r="I1846" t="s">
        <v>7707</v>
      </c>
      <c r="J1846" t="s">
        <v>7708</v>
      </c>
      <c r="L1846">
        <v>1</v>
      </c>
      <c r="M1846" t="b">
        <v>1</v>
      </c>
      <c r="N1846" t="str">
        <v>Stadt Neusäß</v>
      </c>
      <c r="P1846">
        <v>86753</v>
      </c>
      <c r="Q1846" t="s">
        <v>8656</v>
      </c>
    </row>
    <row r="1847" spans="1:17" x14ac:dyDescent="0.25">
      <c r="A1847" t="s">
        <v>7709</v>
      </c>
      <c r="B1847" t="s">
        <v>7516</v>
      </c>
      <c r="C1847" t="s">
        <v>7633</v>
      </c>
      <c r="D1847" t="s">
        <v>7709</v>
      </c>
      <c r="E1847" t="s">
        <v>7709</v>
      </c>
      <c r="F1847" t="s">
        <v>7710</v>
      </c>
      <c r="G1847" s="47">
        <v>86827</v>
      </c>
      <c r="H1847" t="s">
        <v>7711</v>
      </c>
      <c r="I1847" t="s">
        <v>7712</v>
      </c>
      <c r="J1847" t="s">
        <v>7713</v>
      </c>
      <c r="L1847">
        <v>1</v>
      </c>
      <c r="M1847" t="b">
        <v>1</v>
      </c>
      <c r="N1847" t="str">
        <v>Stadt Schwabmünchen</v>
      </c>
      <c r="P1847">
        <v>86653</v>
      </c>
      <c r="Q1847" t="s">
        <v>10039</v>
      </c>
    </row>
    <row r="1848" spans="1:17" x14ac:dyDescent="0.25">
      <c r="A1848" t="s">
        <v>7714</v>
      </c>
      <c r="B1848" t="s">
        <v>7516</v>
      </c>
      <c r="C1848" t="s">
        <v>7633</v>
      </c>
      <c r="D1848" t="s">
        <v>7714</v>
      </c>
      <c r="E1848" t="s">
        <v>7714</v>
      </c>
      <c r="F1848" t="s">
        <v>7715</v>
      </c>
      <c r="G1848" s="47">
        <v>86391</v>
      </c>
      <c r="H1848" t="s">
        <v>7716</v>
      </c>
      <c r="I1848" t="s">
        <v>7717</v>
      </c>
      <c r="J1848" t="s">
        <v>7718</v>
      </c>
      <c r="L1848">
        <v>1</v>
      </c>
      <c r="M1848" t="b">
        <v>1</v>
      </c>
      <c r="N1848" t="str">
        <v>Stadt Stadtbergen</v>
      </c>
      <c r="P1848">
        <v>86692</v>
      </c>
      <c r="Q1848" t="s">
        <v>10040</v>
      </c>
    </row>
    <row r="1849" spans="1:17" x14ac:dyDescent="0.25">
      <c r="A1849" t="s">
        <v>7719</v>
      </c>
      <c r="B1849" t="s">
        <v>7516</v>
      </c>
      <c r="C1849" t="s">
        <v>7633</v>
      </c>
      <c r="D1849" t="s">
        <v>7719</v>
      </c>
      <c r="E1849" t="s">
        <v>7719</v>
      </c>
      <c r="F1849" t="s">
        <v>127</v>
      </c>
      <c r="G1849" s="47">
        <v>86672</v>
      </c>
      <c r="H1849" t="s">
        <v>7720</v>
      </c>
      <c r="I1849" t="s">
        <v>7721</v>
      </c>
      <c r="J1849" t="s">
        <v>7722</v>
      </c>
      <c r="L1849">
        <v>1</v>
      </c>
      <c r="M1849" t="b">
        <v>1</v>
      </c>
      <c r="N1849" t="str">
        <v>Markt Thierhaupten</v>
      </c>
      <c r="P1849">
        <v>86754</v>
      </c>
      <c r="Q1849" t="s">
        <v>10041</v>
      </c>
    </row>
    <row r="1850" spans="1:17" x14ac:dyDescent="0.25">
      <c r="A1850" t="s">
        <v>7723</v>
      </c>
      <c r="B1850" t="s">
        <v>7516</v>
      </c>
      <c r="C1850" t="s">
        <v>7633</v>
      </c>
      <c r="D1850" t="s">
        <v>7723</v>
      </c>
      <c r="E1850" t="s">
        <v>7723</v>
      </c>
      <c r="F1850" t="s">
        <v>7725</v>
      </c>
      <c r="G1850" s="47">
        <v>86517</v>
      </c>
      <c r="H1850" t="s">
        <v>7724</v>
      </c>
      <c r="I1850" t="s">
        <v>7726</v>
      </c>
      <c r="J1850" t="s">
        <v>7727</v>
      </c>
      <c r="L1850">
        <v>1</v>
      </c>
      <c r="M1850" t="b">
        <v>1</v>
      </c>
      <c r="N1850" t="str">
        <v>Gemeinde Wehringen</v>
      </c>
      <c r="P1850">
        <v>86694</v>
      </c>
      <c r="Q1850" t="s">
        <v>10042</v>
      </c>
    </row>
    <row r="1851" spans="1:17" x14ac:dyDescent="0.25">
      <c r="A1851" t="s">
        <v>7728</v>
      </c>
      <c r="B1851" t="s">
        <v>7516</v>
      </c>
      <c r="C1851" t="s">
        <v>7633</v>
      </c>
      <c r="D1851" t="s">
        <v>7728</v>
      </c>
      <c r="E1851" t="s">
        <v>7728</v>
      </c>
      <c r="F1851" t="s">
        <v>2921</v>
      </c>
      <c r="G1851" s="47">
        <v>86441</v>
      </c>
      <c r="H1851" t="s">
        <v>7729</v>
      </c>
      <c r="I1851" t="s">
        <v>7730</v>
      </c>
      <c r="J1851" t="s">
        <v>7731</v>
      </c>
      <c r="L1851">
        <v>1</v>
      </c>
      <c r="M1851" t="b">
        <v>1</v>
      </c>
      <c r="N1851" t="str">
        <v>Markt Zusmarshausen</v>
      </c>
      <c r="P1851">
        <v>86720</v>
      </c>
      <c r="Q1851" t="s">
        <v>10043</v>
      </c>
    </row>
    <row r="1852" spans="1:17" x14ac:dyDescent="0.25">
      <c r="A1852" t="s">
        <v>7732</v>
      </c>
      <c r="B1852" t="s">
        <v>7516</v>
      </c>
      <c r="C1852" t="s">
        <v>7633</v>
      </c>
      <c r="D1852" t="s">
        <v>7732</v>
      </c>
      <c r="E1852" t="s">
        <v>7733</v>
      </c>
      <c r="F1852" t="s">
        <v>7734</v>
      </c>
      <c r="G1852" s="47">
        <v>86695</v>
      </c>
      <c r="H1852" t="s">
        <v>7735</v>
      </c>
      <c r="I1852" t="s">
        <v>7736</v>
      </c>
      <c r="J1852" t="s">
        <v>7737</v>
      </c>
      <c r="L1852">
        <v>1</v>
      </c>
      <c r="M1852" t="b">
        <v>1</v>
      </c>
      <c r="N1852" t="str">
        <v>Gemeinde Allmannshofen</v>
      </c>
      <c r="P1852">
        <v>86698</v>
      </c>
      <c r="Q1852" t="s">
        <v>8666</v>
      </c>
    </row>
    <row r="1853" spans="1:17" x14ac:dyDescent="0.25">
      <c r="A1853" t="s">
        <v>5619</v>
      </c>
      <c r="B1853" t="s">
        <v>7516</v>
      </c>
      <c r="C1853" t="s">
        <v>7633</v>
      </c>
      <c r="D1853" t="s">
        <v>5619</v>
      </c>
      <c r="E1853" t="s">
        <v>7733</v>
      </c>
      <c r="F1853" t="s">
        <v>7734</v>
      </c>
      <c r="G1853" s="47">
        <v>86695</v>
      </c>
      <c r="H1853" t="s">
        <v>7735</v>
      </c>
      <c r="I1853" t="s">
        <v>7738</v>
      </c>
      <c r="J1853" t="s">
        <v>7739</v>
      </c>
      <c r="L1853">
        <v>1</v>
      </c>
      <c r="M1853" t="b">
        <v>1</v>
      </c>
      <c r="N1853" t="str">
        <v>Gemeinde Ehingen</v>
      </c>
      <c r="P1853">
        <v>86732</v>
      </c>
      <c r="Q1853" t="s">
        <v>10044</v>
      </c>
    </row>
    <row r="1854" spans="1:17" x14ac:dyDescent="0.25">
      <c r="A1854" t="s">
        <v>7740</v>
      </c>
      <c r="B1854" t="s">
        <v>7516</v>
      </c>
      <c r="C1854" t="s">
        <v>7633</v>
      </c>
      <c r="D1854" t="s">
        <v>7740</v>
      </c>
      <c r="E1854" t="s">
        <v>7733</v>
      </c>
      <c r="F1854" t="s">
        <v>7734</v>
      </c>
      <c r="G1854" s="47">
        <v>86695</v>
      </c>
      <c r="H1854" t="s">
        <v>7735</v>
      </c>
      <c r="I1854" t="s">
        <v>7741</v>
      </c>
      <c r="J1854" t="s">
        <v>7742</v>
      </c>
      <c r="L1854">
        <v>1</v>
      </c>
      <c r="M1854" t="b">
        <v>1</v>
      </c>
      <c r="N1854" t="str">
        <v>Gemeinde Ellgau</v>
      </c>
      <c r="P1854">
        <v>86700</v>
      </c>
      <c r="Q1854" t="s">
        <v>10045</v>
      </c>
    </row>
    <row r="1855" spans="1:17" x14ac:dyDescent="0.25">
      <c r="A1855" t="s">
        <v>7743</v>
      </c>
      <c r="B1855" t="s">
        <v>7516</v>
      </c>
      <c r="C1855" t="s">
        <v>7633</v>
      </c>
      <c r="D1855" t="s">
        <v>7743</v>
      </c>
      <c r="E1855" t="s">
        <v>7733</v>
      </c>
      <c r="F1855" t="s">
        <v>7734</v>
      </c>
      <c r="G1855" s="47">
        <v>86695</v>
      </c>
      <c r="H1855" t="s">
        <v>7735</v>
      </c>
      <c r="I1855" t="s">
        <v>7744</v>
      </c>
      <c r="J1855" t="s">
        <v>7745</v>
      </c>
      <c r="L1855">
        <v>1</v>
      </c>
      <c r="M1855" t="b">
        <v>1</v>
      </c>
      <c r="N1855" t="str">
        <v>Gemeinde Kühlenthal</v>
      </c>
      <c r="P1855">
        <v>86641</v>
      </c>
      <c r="Q1855" t="s">
        <v>10046</v>
      </c>
    </row>
    <row r="1856" spans="1:17" x14ac:dyDescent="0.25">
      <c r="A1856" t="s">
        <v>7746</v>
      </c>
      <c r="B1856" t="s">
        <v>7516</v>
      </c>
      <c r="C1856" t="s">
        <v>7633</v>
      </c>
      <c r="D1856" t="s">
        <v>7746</v>
      </c>
      <c r="E1856" t="s">
        <v>7733</v>
      </c>
      <c r="F1856" t="s">
        <v>7734</v>
      </c>
      <c r="G1856" s="47">
        <v>86695</v>
      </c>
      <c r="H1856" t="s">
        <v>7735</v>
      </c>
      <c r="I1856" t="s">
        <v>7747</v>
      </c>
      <c r="J1856" t="s">
        <v>7748</v>
      </c>
      <c r="L1856">
        <v>1</v>
      </c>
      <c r="M1856" t="b">
        <v>1</v>
      </c>
      <c r="N1856" t="str">
        <v>Gemeinde Nordendorf</v>
      </c>
      <c r="P1856">
        <v>86756</v>
      </c>
      <c r="Q1856" t="s">
        <v>10047</v>
      </c>
    </row>
    <row r="1857" spans="1:17" x14ac:dyDescent="0.25">
      <c r="A1857" t="s">
        <v>7749</v>
      </c>
      <c r="B1857" t="s">
        <v>7516</v>
      </c>
      <c r="C1857" t="s">
        <v>7633</v>
      </c>
      <c r="D1857" t="s">
        <v>7749</v>
      </c>
      <c r="E1857" t="s">
        <v>7733</v>
      </c>
      <c r="F1857" t="s">
        <v>7734</v>
      </c>
      <c r="G1857" s="47">
        <v>86695</v>
      </c>
      <c r="H1857" t="s">
        <v>7735</v>
      </c>
      <c r="I1857" t="s">
        <v>7751</v>
      </c>
      <c r="J1857" t="s">
        <v>7752</v>
      </c>
      <c r="L1857">
        <v>1</v>
      </c>
      <c r="M1857" t="b">
        <v>1</v>
      </c>
      <c r="N1857" t="str">
        <v>Gemeinde Westendorf</v>
      </c>
      <c r="P1857">
        <v>86703</v>
      </c>
      <c r="Q1857" t="s">
        <v>8777</v>
      </c>
    </row>
    <row r="1858" spans="1:17" x14ac:dyDescent="0.25">
      <c r="A1858" t="s">
        <v>7753</v>
      </c>
      <c r="B1858" t="s">
        <v>7516</v>
      </c>
      <c r="C1858" t="s">
        <v>7633</v>
      </c>
      <c r="D1858" t="s">
        <v>7753</v>
      </c>
      <c r="E1858" t="s">
        <v>7754</v>
      </c>
      <c r="F1858" t="s">
        <v>7667</v>
      </c>
      <c r="G1858" s="47">
        <v>86463</v>
      </c>
      <c r="H1858" t="s">
        <v>7755</v>
      </c>
      <c r="I1858" t="s">
        <v>7756</v>
      </c>
      <c r="J1858" t="s">
        <v>7757</v>
      </c>
      <c r="L1858">
        <v>1</v>
      </c>
      <c r="M1858" t="b">
        <v>1</v>
      </c>
      <c r="N1858" t="str">
        <v>Gemeinde Bonstetten</v>
      </c>
      <c r="P1858">
        <v>86704</v>
      </c>
      <c r="Q1858" t="s">
        <v>8782</v>
      </c>
    </row>
    <row r="1859" spans="1:17" x14ac:dyDescent="0.25">
      <c r="A1859" t="s">
        <v>7758</v>
      </c>
      <c r="B1859" t="s">
        <v>7516</v>
      </c>
      <c r="C1859" t="s">
        <v>7633</v>
      </c>
      <c r="D1859" t="s">
        <v>7758</v>
      </c>
      <c r="E1859" t="s">
        <v>7754</v>
      </c>
      <c r="F1859" t="s">
        <v>7667</v>
      </c>
      <c r="G1859" s="47">
        <v>86463</v>
      </c>
      <c r="H1859" t="s">
        <v>7755</v>
      </c>
      <c r="I1859" t="s">
        <v>7759</v>
      </c>
      <c r="J1859" t="s">
        <v>7760</v>
      </c>
      <c r="L1859">
        <v>1</v>
      </c>
      <c r="M1859" t="b">
        <v>1</v>
      </c>
      <c r="N1859" t="str">
        <v>Gemeinde Emersacker</v>
      </c>
      <c r="P1859">
        <v>86660</v>
      </c>
      <c r="Q1859" t="s">
        <v>8674</v>
      </c>
    </row>
    <row r="1860" spans="1:17" x14ac:dyDescent="0.25">
      <c r="A1860" t="s">
        <v>7761</v>
      </c>
      <c r="B1860" t="s">
        <v>7516</v>
      </c>
      <c r="C1860" t="s">
        <v>7633</v>
      </c>
      <c r="D1860" t="s">
        <v>7761</v>
      </c>
      <c r="E1860" t="s">
        <v>7754</v>
      </c>
      <c r="F1860" t="s">
        <v>7667</v>
      </c>
      <c r="G1860" s="47">
        <v>86463</v>
      </c>
      <c r="H1860" t="s">
        <v>7755</v>
      </c>
      <c r="I1860" t="s">
        <v>7762</v>
      </c>
      <c r="J1860" t="s">
        <v>7763</v>
      </c>
      <c r="L1860">
        <v>1</v>
      </c>
      <c r="M1860" t="b">
        <v>1</v>
      </c>
      <c r="N1860" t="str">
        <v>Gemeinde Heretsried</v>
      </c>
      <c r="P1860">
        <v>86757</v>
      </c>
      <c r="Q1860" t="s">
        <v>10048</v>
      </c>
    </row>
    <row r="1861" spans="1:17" x14ac:dyDescent="0.25">
      <c r="A1861" t="s">
        <v>7764</v>
      </c>
      <c r="B1861" t="s">
        <v>7516</v>
      </c>
      <c r="C1861" t="s">
        <v>7633</v>
      </c>
      <c r="D1861" t="s">
        <v>7764</v>
      </c>
      <c r="E1861" t="s">
        <v>7754</v>
      </c>
      <c r="F1861" t="s">
        <v>7667</v>
      </c>
      <c r="G1861" s="47">
        <v>86463</v>
      </c>
      <c r="H1861" t="s">
        <v>7755</v>
      </c>
      <c r="I1861" t="s">
        <v>7765</v>
      </c>
      <c r="J1861" t="s">
        <v>7766</v>
      </c>
      <c r="L1861">
        <v>1</v>
      </c>
      <c r="M1861" t="b">
        <v>1</v>
      </c>
      <c r="N1861" t="str">
        <v>Gemeinde Welden, M</v>
      </c>
      <c r="P1861">
        <v>86759</v>
      </c>
      <c r="Q1861" t="s">
        <v>10049</v>
      </c>
    </row>
    <row r="1862" spans="1:17" x14ac:dyDescent="0.25">
      <c r="A1862" t="s">
        <v>7767</v>
      </c>
      <c r="B1862" t="s">
        <v>7516</v>
      </c>
      <c r="C1862" t="s">
        <v>7633</v>
      </c>
      <c r="D1862" t="s">
        <v>7767</v>
      </c>
      <c r="E1862" t="s">
        <v>7769</v>
      </c>
      <c r="F1862" t="s">
        <v>1078</v>
      </c>
      <c r="G1862" s="47">
        <v>86459</v>
      </c>
      <c r="H1862" t="s">
        <v>7768</v>
      </c>
      <c r="I1862" t="s">
        <v>7770</v>
      </c>
      <c r="J1862" t="s">
        <v>7771</v>
      </c>
      <c r="L1862">
        <v>1</v>
      </c>
      <c r="M1862" t="b">
        <v>1</v>
      </c>
      <c r="N1862" t="str">
        <v>Gemeinde Gessertshausen</v>
      </c>
      <c r="P1862">
        <v>86650</v>
      </c>
      <c r="Q1862" t="s">
        <v>10050</v>
      </c>
    </row>
    <row r="1863" spans="1:17" x14ac:dyDescent="0.25">
      <c r="A1863" t="s">
        <v>7772</v>
      </c>
      <c r="B1863" t="s">
        <v>7516</v>
      </c>
      <c r="C1863" t="s">
        <v>7633</v>
      </c>
      <c r="D1863" t="s">
        <v>7772</v>
      </c>
      <c r="E1863" t="s">
        <v>7769</v>
      </c>
      <c r="F1863" t="s">
        <v>1078</v>
      </c>
      <c r="G1863" s="47">
        <v>86459</v>
      </c>
      <c r="H1863" t="s">
        <v>7768</v>
      </c>
      <c r="I1863" t="s">
        <v>7773</v>
      </c>
      <c r="J1863" t="s">
        <v>7774</v>
      </c>
      <c r="L1863">
        <v>1</v>
      </c>
      <c r="M1863" t="b">
        <v>1</v>
      </c>
      <c r="N1863" t="str">
        <v>Gemeinde Ustersbach</v>
      </c>
      <c r="P1863">
        <v>86709</v>
      </c>
      <c r="Q1863" t="s">
        <v>10051</v>
      </c>
    </row>
    <row r="1864" spans="1:17" x14ac:dyDescent="0.25">
      <c r="A1864" t="s">
        <v>7775</v>
      </c>
      <c r="B1864" t="s">
        <v>7516</v>
      </c>
      <c r="C1864" t="s">
        <v>7633</v>
      </c>
      <c r="D1864" t="s">
        <v>7775</v>
      </c>
      <c r="E1864" t="s">
        <v>7777</v>
      </c>
      <c r="F1864" t="s">
        <v>7778</v>
      </c>
      <c r="G1864" s="47">
        <v>86863</v>
      </c>
      <c r="H1864" t="s">
        <v>7776</v>
      </c>
      <c r="I1864" t="s">
        <v>7779</v>
      </c>
      <c r="J1864" t="s">
        <v>7780</v>
      </c>
      <c r="L1864">
        <v>1</v>
      </c>
      <c r="M1864" t="b">
        <v>1</v>
      </c>
      <c r="N1864" t="str">
        <v>Gemeinde Langenneufnach</v>
      </c>
      <c r="P1864">
        <v>86480</v>
      </c>
      <c r="Q1864" t="s">
        <v>10052</v>
      </c>
    </row>
    <row r="1865" spans="1:17" x14ac:dyDescent="0.25">
      <c r="A1865" t="s">
        <v>7781</v>
      </c>
      <c r="B1865" t="s">
        <v>7516</v>
      </c>
      <c r="C1865" t="s">
        <v>7633</v>
      </c>
      <c r="D1865" t="s">
        <v>7781</v>
      </c>
      <c r="E1865" t="s">
        <v>7777</v>
      </c>
      <c r="F1865" t="s">
        <v>7778</v>
      </c>
      <c r="G1865" s="47">
        <v>86863</v>
      </c>
      <c r="H1865" t="s">
        <v>7776</v>
      </c>
      <c r="I1865" t="s">
        <v>7782</v>
      </c>
      <c r="J1865" t="s">
        <v>7783</v>
      </c>
      <c r="L1865">
        <v>1</v>
      </c>
      <c r="M1865" t="b">
        <v>1</v>
      </c>
      <c r="N1865" t="str">
        <v>Gemeinde Mickhausen</v>
      </c>
      <c r="P1865">
        <v>86483</v>
      </c>
      <c r="Q1865" t="s">
        <v>10053</v>
      </c>
    </row>
    <row r="1866" spans="1:17" x14ac:dyDescent="0.25">
      <c r="A1866" t="s">
        <v>7784</v>
      </c>
      <c r="B1866" t="s">
        <v>7516</v>
      </c>
      <c r="C1866" t="s">
        <v>7633</v>
      </c>
      <c r="D1866" t="s">
        <v>7784</v>
      </c>
      <c r="E1866" t="s">
        <v>7777</v>
      </c>
      <c r="F1866" t="s">
        <v>7778</v>
      </c>
      <c r="G1866" s="47">
        <v>86863</v>
      </c>
      <c r="H1866" t="s">
        <v>7776</v>
      </c>
      <c r="I1866" t="s">
        <v>7785</v>
      </c>
      <c r="J1866" t="s">
        <v>7786</v>
      </c>
      <c r="L1866">
        <v>1</v>
      </c>
      <c r="M1866" t="b">
        <v>1</v>
      </c>
      <c r="N1866" t="str">
        <v>Gemeinde Mittelneufnach</v>
      </c>
      <c r="P1866">
        <v>86513</v>
      </c>
      <c r="Q1866" t="s">
        <v>7932</v>
      </c>
    </row>
    <row r="1867" spans="1:17" x14ac:dyDescent="0.25">
      <c r="A1867" t="s">
        <v>7787</v>
      </c>
      <c r="B1867" t="s">
        <v>7516</v>
      </c>
      <c r="C1867" t="s">
        <v>7633</v>
      </c>
      <c r="D1867" t="s">
        <v>7787</v>
      </c>
      <c r="E1867" t="s">
        <v>7777</v>
      </c>
      <c r="F1867" t="s">
        <v>7778</v>
      </c>
      <c r="G1867" s="47">
        <v>86863</v>
      </c>
      <c r="H1867" t="s">
        <v>7776</v>
      </c>
      <c r="I1867" t="s">
        <v>7788</v>
      </c>
      <c r="J1867" t="s">
        <v>7789</v>
      </c>
      <c r="L1867">
        <v>1</v>
      </c>
      <c r="M1867" t="b">
        <v>1</v>
      </c>
      <c r="N1867" t="str">
        <v>Gemeinde Scherstetten</v>
      </c>
      <c r="P1867">
        <v>86488</v>
      </c>
      <c r="Q1867" t="s">
        <v>10054</v>
      </c>
    </row>
    <row r="1868" spans="1:17" x14ac:dyDescent="0.25">
      <c r="A1868" t="s">
        <v>7790</v>
      </c>
      <c r="B1868" t="s">
        <v>7516</v>
      </c>
      <c r="C1868" t="s">
        <v>7633</v>
      </c>
      <c r="D1868" t="s">
        <v>7790</v>
      </c>
      <c r="E1868" t="s">
        <v>7777</v>
      </c>
      <c r="F1868" t="s">
        <v>7778</v>
      </c>
      <c r="G1868" s="47">
        <v>86863</v>
      </c>
      <c r="H1868" t="s">
        <v>7776</v>
      </c>
      <c r="I1868" t="s">
        <v>7791</v>
      </c>
      <c r="J1868" t="s">
        <v>7792</v>
      </c>
      <c r="L1868">
        <v>1</v>
      </c>
      <c r="M1868" t="b">
        <v>1</v>
      </c>
      <c r="N1868" t="str">
        <v>Gemeinde Walkertshofen</v>
      </c>
      <c r="P1868">
        <v>89347</v>
      </c>
      <c r="Q1868" t="s">
        <v>10055</v>
      </c>
    </row>
    <row r="1869" spans="1:17" x14ac:dyDescent="0.25">
      <c r="A1869" t="s">
        <v>7793</v>
      </c>
      <c r="B1869" t="s">
        <v>7516</v>
      </c>
      <c r="C1869" t="s">
        <v>7633</v>
      </c>
      <c r="D1869" t="s">
        <v>7793</v>
      </c>
      <c r="E1869" t="s">
        <v>7795</v>
      </c>
      <c r="F1869" t="s">
        <v>7796</v>
      </c>
      <c r="G1869" s="47">
        <v>86845</v>
      </c>
      <c r="H1869" t="s">
        <v>7794</v>
      </c>
      <c r="I1869" t="s">
        <v>7797</v>
      </c>
      <c r="J1869" t="s">
        <v>7798</v>
      </c>
      <c r="L1869">
        <v>1</v>
      </c>
      <c r="M1869" t="b">
        <v>1</v>
      </c>
      <c r="N1869" t="str">
        <v>Gemeinde Großaitingen</v>
      </c>
      <c r="P1869">
        <v>89346</v>
      </c>
      <c r="Q1869" t="s">
        <v>7937</v>
      </c>
    </row>
    <row r="1870" spans="1:17" x14ac:dyDescent="0.25">
      <c r="A1870" t="s">
        <v>7799</v>
      </c>
      <c r="B1870" t="s">
        <v>7516</v>
      </c>
      <c r="C1870" t="s">
        <v>7633</v>
      </c>
      <c r="D1870" t="s">
        <v>7799</v>
      </c>
      <c r="E1870" t="s">
        <v>7795</v>
      </c>
      <c r="F1870" t="s">
        <v>7796</v>
      </c>
      <c r="G1870" s="47">
        <v>86845</v>
      </c>
      <c r="H1870" t="s">
        <v>7794</v>
      </c>
      <c r="I1870" t="s">
        <v>7800</v>
      </c>
      <c r="J1870" t="s">
        <v>7801</v>
      </c>
      <c r="L1870">
        <v>1</v>
      </c>
      <c r="M1870" t="b">
        <v>1</v>
      </c>
      <c r="N1870" t="str">
        <v>Gemeinde Kleinaitingen</v>
      </c>
      <c r="P1870">
        <v>89331</v>
      </c>
      <c r="Q1870" t="s">
        <v>10056</v>
      </c>
    </row>
    <row r="1871" spans="1:17" x14ac:dyDescent="0.25">
      <c r="A1871" t="s">
        <v>7802</v>
      </c>
      <c r="B1871" t="s">
        <v>7516</v>
      </c>
      <c r="C1871" t="s">
        <v>7633</v>
      </c>
      <c r="D1871" t="s">
        <v>7802</v>
      </c>
      <c r="E1871" t="s">
        <v>7795</v>
      </c>
      <c r="F1871" t="s">
        <v>7796</v>
      </c>
      <c r="G1871" s="47">
        <v>86845</v>
      </c>
      <c r="H1871" t="s">
        <v>7794</v>
      </c>
      <c r="I1871" t="s">
        <v>7803</v>
      </c>
      <c r="J1871" t="s">
        <v>7804</v>
      </c>
      <c r="L1871">
        <v>1</v>
      </c>
      <c r="M1871" t="b">
        <v>1</v>
      </c>
      <c r="N1871" t="str">
        <v>Gemeinde Oberottmarshausen</v>
      </c>
      <c r="P1871">
        <v>89349</v>
      </c>
      <c r="Q1871" t="s">
        <v>10057</v>
      </c>
    </row>
    <row r="1872" spans="1:17" x14ac:dyDescent="0.25">
      <c r="A1872" t="s">
        <v>7805</v>
      </c>
      <c r="B1872" t="s">
        <v>7516</v>
      </c>
      <c r="C1872" t="s">
        <v>7633</v>
      </c>
      <c r="D1872" t="s">
        <v>7805</v>
      </c>
      <c r="E1872" t="s">
        <v>7807</v>
      </c>
      <c r="F1872" t="s">
        <v>7808</v>
      </c>
      <c r="G1872" s="47">
        <v>86836</v>
      </c>
      <c r="H1872" t="s">
        <v>7809</v>
      </c>
      <c r="I1872" t="s">
        <v>7810</v>
      </c>
      <c r="J1872" t="s">
        <v>7811</v>
      </c>
      <c r="L1872">
        <v>1</v>
      </c>
      <c r="M1872" t="b">
        <v>1</v>
      </c>
      <c r="N1872" t="str">
        <v>Gemeinde Klosterlechfeld</v>
      </c>
      <c r="P1872">
        <v>86489</v>
      </c>
      <c r="Q1872" t="s">
        <v>10058</v>
      </c>
    </row>
    <row r="1873" spans="1:17" x14ac:dyDescent="0.25">
      <c r="A1873" t="s">
        <v>7805</v>
      </c>
      <c r="B1873" t="s">
        <v>7516</v>
      </c>
      <c r="C1873" t="s">
        <v>7633</v>
      </c>
      <c r="D1873" t="s">
        <v>7805</v>
      </c>
      <c r="E1873" t="s">
        <v>7805</v>
      </c>
      <c r="F1873" t="s">
        <v>7812</v>
      </c>
      <c r="G1873" s="47">
        <v>86836</v>
      </c>
      <c r="H1873" t="s">
        <v>7806</v>
      </c>
      <c r="I1873" t="s">
        <v>7810</v>
      </c>
      <c r="J1873" t="s">
        <v>7811</v>
      </c>
      <c r="L1873">
        <v>1</v>
      </c>
      <c r="M1873" t="b">
        <v>1</v>
      </c>
      <c r="N1873" t="str">
        <v>Gemeinde Klosterlechfeld</v>
      </c>
      <c r="P1873">
        <v>89350</v>
      </c>
      <c r="Q1873" t="s">
        <v>10059</v>
      </c>
    </row>
    <row r="1874" spans="1:17" x14ac:dyDescent="0.25">
      <c r="A1874" t="s">
        <v>7813</v>
      </c>
      <c r="B1874" t="s">
        <v>7516</v>
      </c>
      <c r="C1874" t="s">
        <v>7633</v>
      </c>
      <c r="D1874" t="s">
        <v>7813</v>
      </c>
      <c r="E1874" t="s">
        <v>7807</v>
      </c>
      <c r="F1874" t="s">
        <v>7808</v>
      </c>
      <c r="G1874" s="47">
        <v>86836</v>
      </c>
      <c r="H1874" t="s">
        <v>7809</v>
      </c>
      <c r="I1874" t="s">
        <v>7814</v>
      </c>
      <c r="J1874" t="s">
        <v>7815</v>
      </c>
      <c r="L1874">
        <v>1</v>
      </c>
      <c r="M1874" t="b">
        <v>1</v>
      </c>
      <c r="N1874" t="str">
        <v>Gemeinde Untermeitingen</v>
      </c>
      <c r="P1874">
        <v>86491</v>
      </c>
      <c r="Q1874" t="s">
        <v>10060</v>
      </c>
    </row>
    <row r="1875" spans="1:17" x14ac:dyDescent="0.25">
      <c r="A1875" t="s">
        <v>7816</v>
      </c>
      <c r="B1875" t="s">
        <v>7516</v>
      </c>
      <c r="C1875" t="s">
        <v>7633</v>
      </c>
      <c r="D1875" t="s">
        <v>7816</v>
      </c>
      <c r="E1875" t="s">
        <v>7817</v>
      </c>
      <c r="F1875" t="s">
        <v>1500</v>
      </c>
      <c r="G1875" s="47">
        <v>86851</v>
      </c>
      <c r="H1875" t="s">
        <v>7818</v>
      </c>
      <c r="I1875" t="s">
        <v>7819</v>
      </c>
      <c r="J1875" t="s">
        <v>7820</v>
      </c>
      <c r="L1875">
        <v>1</v>
      </c>
      <c r="M1875" t="b">
        <v>1</v>
      </c>
      <c r="N1875" t="str">
        <v>Gemeinde Hiltenfingen</v>
      </c>
      <c r="P1875">
        <v>89352</v>
      </c>
      <c r="Q1875" t="s">
        <v>10061</v>
      </c>
    </row>
    <row r="1876" spans="1:17" x14ac:dyDescent="0.25">
      <c r="A1876" t="s">
        <v>7821</v>
      </c>
      <c r="B1876" t="s">
        <v>7516</v>
      </c>
      <c r="C1876" t="s">
        <v>7633</v>
      </c>
      <c r="D1876" t="s">
        <v>7821</v>
      </c>
      <c r="E1876" t="s">
        <v>7817</v>
      </c>
      <c r="F1876" t="s">
        <v>1500</v>
      </c>
      <c r="G1876" s="47">
        <v>86851</v>
      </c>
      <c r="H1876" t="s">
        <v>7818</v>
      </c>
      <c r="I1876" t="s">
        <v>7822</v>
      </c>
      <c r="J1876" t="s">
        <v>7823</v>
      </c>
      <c r="L1876">
        <v>1</v>
      </c>
      <c r="M1876" t="b">
        <v>1</v>
      </c>
      <c r="N1876" t="str">
        <v>Gemeinde Langerringen</v>
      </c>
      <c r="P1876">
        <v>89312</v>
      </c>
      <c r="Q1876" t="s">
        <v>10062</v>
      </c>
    </row>
    <row r="1877" spans="1:17" x14ac:dyDescent="0.25">
      <c r="A1877" t="s">
        <v>7825</v>
      </c>
      <c r="B1877" t="s">
        <v>7516</v>
      </c>
      <c r="C1877" t="s">
        <v>7824</v>
      </c>
      <c r="D1877" t="s">
        <v>7825</v>
      </c>
      <c r="E1877" t="s">
        <v>7825</v>
      </c>
      <c r="F1877" t="s">
        <v>7826</v>
      </c>
      <c r="G1877" s="47">
        <v>86657</v>
      </c>
      <c r="H1877" t="s">
        <v>7827</v>
      </c>
      <c r="I1877" t="s">
        <v>7828</v>
      </c>
      <c r="J1877" t="s">
        <v>7829</v>
      </c>
      <c r="L1877">
        <v>1</v>
      </c>
      <c r="M1877" t="b">
        <v>1</v>
      </c>
      <c r="N1877" t="str">
        <v>Markt Bissingen</v>
      </c>
      <c r="P1877">
        <v>89355</v>
      </c>
      <c r="Q1877" t="s">
        <v>10063</v>
      </c>
    </row>
    <row r="1878" spans="1:17" x14ac:dyDescent="0.25">
      <c r="A1878" t="s">
        <v>7830</v>
      </c>
      <c r="B1878" t="s">
        <v>7516</v>
      </c>
      <c r="C1878" t="s">
        <v>7824</v>
      </c>
      <c r="D1878" t="s">
        <v>7830</v>
      </c>
      <c r="E1878" t="s">
        <v>7830</v>
      </c>
      <c r="F1878" t="s">
        <v>7832</v>
      </c>
      <c r="G1878" s="47">
        <v>86644</v>
      </c>
      <c r="H1878" t="s">
        <v>7831</v>
      </c>
      <c r="I1878" t="s">
        <v>7833</v>
      </c>
      <c r="J1878" t="s">
        <v>7834</v>
      </c>
      <c r="L1878">
        <v>1</v>
      </c>
      <c r="M1878" t="b">
        <v>1</v>
      </c>
      <c r="N1878" t="str">
        <v>Gemeinde Buttenwiesen</v>
      </c>
      <c r="P1878">
        <v>89356</v>
      </c>
      <c r="Q1878" t="s">
        <v>7992</v>
      </c>
    </row>
    <row r="1879" spans="1:17" x14ac:dyDescent="0.25">
      <c r="A1879" t="s">
        <v>7835</v>
      </c>
      <c r="B1879" t="s">
        <v>7516</v>
      </c>
      <c r="C1879" t="s">
        <v>7824</v>
      </c>
      <c r="D1879" t="s">
        <v>7835</v>
      </c>
      <c r="E1879" t="s">
        <v>7835</v>
      </c>
      <c r="F1879" t="s">
        <v>7836</v>
      </c>
      <c r="G1879" s="47">
        <v>89407</v>
      </c>
      <c r="H1879" t="s">
        <v>7837</v>
      </c>
      <c r="I1879" t="s">
        <v>7838</v>
      </c>
      <c r="J1879" t="s">
        <v>7839</v>
      </c>
      <c r="L1879">
        <v>1</v>
      </c>
      <c r="M1879" t="b">
        <v>1</v>
      </c>
      <c r="N1879" t="str">
        <v>Große Kreisstadt Dillingen a.d.Donau</v>
      </c>
      <c r="P1879">
        <v>89335</v>
      </c>
      <c r="Q1879" t="s">
        <v>10064</v>
      </c>
    </row>
    <row r="1880" spans="1:17" x14ac:dyDescent="0.25">
      <c r="A1880" t="s">
        <v>7840</v>
      </c>
      <c r="B1880" t="s">
        <v>7516</v>
      </c>
      <c r="C1880" t="s">
        <v>7824</v>
      </c>
      <c r="D1880" t="s">
        <v>7840</v>
      </c>
      <c r="E1880" t="s">
        <v>7840</v>
      </c>
      <c r="F1880" t="s">
        <v>3549</v>
      </c>
      <c r="G1880" s="47">
        <v>89412</v>
      </c>
      <c r="H1880" t="s">
        <v>7841</v>
      </c>
      <c r="I1880" t="s">
        <v>7842</v>
      </c>
      <c r="J1880" t="s">
        <v>7843</v>
      </c>
      <c r="L1880">
        <v>1</v>
      </c>
      <c r="M1880" t="b">
        <v>1</v>
      </c>
      <c r="N1880" t="str">
        <v>Stadt Lauingen (Donau)</v>
      </c>
      <c r="P1880">
        <v>89343</v>
      </c>
      <c r="Q1880" t="s">
        <v>10065</v>
      </c>
    </row>
    <row r="1881" spans="1:17" x14ac:dyDescent="0.25">
      <c r="A1881" t="s">
        <v>7844</v>
      </c>
      <c r="B1881" t="s">
        <v>7516</v>
      </c>
      <c r="C1881" t="s">
        <v>7824</v>
      </c>
      <c r="D1881" t="s">
        <v>7844</v>
      </c>
      <c r="E1881" t="s">
        <v>7845</v>
      </c>
      <c r="F1881" t="s">
        <v>5165</v>
      </c>
      <c r="G1881" s="47">
        <v>89421</v>
      </c>
      <c r="H1881" t="s">
        <v>7846</v>
      </c>
      <c r="I1881" t="s">
        <v>7847</v>
      </c>
      <c r="J1881" t="s">
        <v>7848</v>
      </c>
      <c r="L1881">
        <v>1</v>
      </c>
      <c r="M1881" t="b">
        <v>1</v>
      </c>
      <c r="N1881" t="str">
        <v>Gemeinde Bächingen a.d.Brenz</v>
      </c>
      <c r="P1881">
        <v>89358</v>
      </c>
      <c r="Q1881" t="s">
        <v>7961</v>
      </c>
    </row>
    <row r="1882" spans="1:17" x14ac:dyDescent="0.25">
      <c r="A1882" t="s">
        <v>7849</v>
      </c>
      <c r="B1882" t="s">
        <v>7516</v>
      </c>
      <c r="C1882" t="s">
        <v>7824</v>
      </c>
      <c r="D1882" t="s">
        <v>7849</v>
      </c>
      <c r="E1882" t="s">
        <v>7845</v>
      </c>
      <c r="F1882" t="s">
        <v>5165</v>
      </c>
      <c r="G1882" s="47">
        <v>89421</v>
      </c>
      <c r="H1882" t="s">
        <v>7846</v>
      </c>
      <c r="I1882" t="s">
        <v>7850</v>
      </c>
      <c r="J1882" t="s">
        <v>7851</v>
      </c>
      <c r="L1882">
        <v>1</v>
      </c>
      <c r="M1882" t="b">
        <v>1</v>
      </c>
      <c r="N1882" t="str">
        <v>Gemeinde Gundelfingen a.d.Donau, St</v>
      </c>
      <c r="P1882">
        <v>89359</v>
      </c>
      <c r="Q1882" t="s">
        <v>8010</v>
      </c>
    </row>
    <row r="1883" spans="1:17" x14ac:dyDescent="0.25">
      <c r="A1883" t="s">
        <v>7852</v>
      </c>
      <c r="B1883" t="s">
        <v>7516</v>
      </c>
      <c r="C1883" t="s">
        <v>7824</v>
      </c>
      <c r="D1883" t="s">
        <v>7852</v>
      </c>
      <c r="E1883" t="s">
        <v>7845</v>
      </c>
      <c r="F1883" t="s">
        <v>5165</v>
      </c>
      <c r="G1883" s="47">
        <v>89421</v>
      </c>
      <c r="H1883" t="s">
        <v>7846</v>
      </c>
      <c r="I1883" t="s">
        <v>7853</v>
      </c>
      <c r="J1883" t="s">
        <v>7854</v>
      </c>
      <c r="L1883">
        <v>1</v>
      </c>
      <c r="M1883" t="b">
        <v>1</v>
      </c>
      <c r="N1883" t="str">
        <v>Gemeinde Haunsheim</v>
      </c>
      <c r="P1883">
        <v>86381</v>
      </c>
      <c r="Q1883" t="s">
        <v>10066</v>
      </c>
    </row>
    <row r="1884" spans="1:17" x14ac:dyDescent="0.25">
      <c r="A1884" t="s">
        <v>7855</v>
      </c>
      <c r="B1884" t="s">
        <v>7516</v>
      </c>
      <c r="C1884" t="s">
        <v>7824</v>
      </c>
      <c r="D1884" t="s">
        <v>7855</v>
      </c>
      <c r="E1884" t="s">
        <v>7845</v>
      </c>
      <c r="F1884" t="s">
        <v>5165</v>
      </c>
      <c r="G1884" s="47">
        <v>89421</v>
      </c>
      <c r="H1884" t="s">
        <v>7846</v>
      </c>
      <c r="I1884" t="s">
        <v>7856</v>
      </c>
      <c r="J1884" t="s">
        <v>7857</v>
      </c>
      <c r="L1884">
        <v>1</v>
      </c>
      <c r="M1884" t="b">
        <v>1</v>
      </c>
      <c r="N1884" t="str">
        <v>Gemeinde Medlingen</v>
      </c>
      <c r="P1884">
        <v>89361</v>
      </c>
      <c r="Q1884" t="s">
        <v>10067</v>
      </c>
    </row>
    <row r="1885" spans="1:17" x14ac:dyDescent="0.25">
      <c r="A1885" t="s">
        <v>7858</v>
      </c>
      <c r="B1885" t="s">
        <v>7516</v>
      </c>
      <c r="C1885" t="s">
        <v>7824</v>
      </c>
      <c r="D1885" t="s">
        <v>7858</v>
      </c>
      <c r="E1885" t="s">
        <v>7859</v>
      </c>
      <c r="F1885" t="s">
        <v>7860</v>
      </c>
      <c r="G1885" s="47">
        <v>89428</v>
      </c>
      <c r="H1885" t="s">
        <v>7861</v>
      </c>
      <c r="I1885" t="s">
        <v>7862</v>
      </c>
      <c r="J1885" t="s">
        <v>7863</v>
      </c>
      <c r="L1885">
        <v>1</v>
      </c>
      <c r="M1885" t="b">
        <v>1</v>
      </c>
      <c r="N1885" t="str">
        <v>Gemeinde Bachhagel</v>
      </c>
      <c r="P1885">
        <v>89340</v>
      </c>
      <c r="Q1885" t="s">
        <v>10068</v>
      </c>
    </row>
    <row r="1886" spans="1:17" x14ac:dyDescent="0.25">
      <c r="A1886" t="s">
        <v>7864</v>
      </c>
      <c r="B1886" t="s">
        <v>7516</v>
      </c>
      <c r="C1886" t="s">
        <v>7824</v>
      </c>
      <c r="D1886" t="s">
        <v>7864</v>
      </c>
      <c r="E1886" t="s">
        <v>7859</v>
      </c>
      <c r="F1886" t="s">
        <v>7860</v>
      </c>
      <c r="G1886" s="47">
        <v>89428</v>
      </c>
      <c r="H1886" t="s">
        <v>7861</v>
      </c>
      <c r="I1886" t="s">
        <v>7865</v>
      </c>
      <c r="J1886" t="s">
        <v>7866</v>
      </c>
      <c r="L1886">
        <v>1</v>
      </c>
      <c r="M1886" t="b">
        <v>1</v>
      </c>
      <c r="N1886" t="str">
        <v>Gemeinde Syrgenstein</v>
      </c>
      <c r="P1886">
        <v>86505</v>
      </c>
      <c r="Q1886" t="s">
        <v>10069</v>
      </c>
    </row>
    <row r="1887" spans="1:17" x14ac:dyDescent="0.25">
      <c r="A1887" t="s">
        <v>7867</v>
      </c>
      <c r="B1887" t="s">
        <v>7516</v>
      </c>
      <c r="C1887" t="s">
        <v>7824</v>
      </c>
      <c r="D1887" t="s">
        <v>7867</v>
      </c>
      <c r="E1887" t="s">
        <v>7859</v>
      </c>
      <c r="F1887" t="s">
        <v>7860</v>
      </c>
      <c r="G1887" s="47">
        <v>89428</v>
      </c>
      <c r="H1887" t="s">
        <v>7861</v>
      </c>
      <c r="I1887" t="s">
        <v>7868</v>
      </c>
      <c r="J1887" t="s">
        <v>7869</v>
      </c>
      <c r="L1887">
        <v>1</v>
      </c>
      <c r="M1887" t="b">
        <v>1</v>
      </c>
      <c r="N1887" t="str">
        <v>Gemeinde Zöschingen</v>
      </c>
      <c r="P1887">
        <v>86476</v>
      </c>
      <c r="Q1887" t="s">
        <v>10070</v>
      </c>
    </row>
    <row r="1888" spans="1:17" x14ac:dyDescent="0.25">
      <c r="A1888" t="s">
        <v>7870</v>
      </c>
      <c r="B1888" t="s">
        <v>7516</v>
      </c>
      <c r="C1888" t="s">
        <v>7824</v>
      </c>
      <c r="D1888" t="s">
        <v>7870</v>
      </c>
      <c r="E1888" t="s">
        <v>7871</v>
      </c>
      <c r="F1888" t="s">
        <v>2616</v>
      </c>
      <c r="G1888" s="47">
        <v>89424</v>
      </c>
      <c r="H1888" t="s">
        <v>7872</v>
      </c>
      <c r="I1888" t="s">
        <v>7873</v>
      </c>
      <c r="J1888" t="s">
        <v>7874</v>
      </c>
      <c r="L1888">
        <v>1</v>
      </c>
      <c r="M1888" t="b">
        <v>1</v>
      </c>
      <c r="N1888" t="str">
        <v>Gemeinde Mödingen</v>
      </c>
      <c r="P1888">
        <v>86479</v>
      </c>
      <c r="Q1888" t="s">
        <v>10071</v>
      </c>
    </row>
    <row r="1889" spans="1:17" x14ac:dyDescent="0.25">
      <c r="A1889" t="s">
        <v>7875</v>
      </c>
      <c r="B1889" t="s">
        <v>7516</v>
      </c>
      <c r="C1889" t="s">
        <v>7824</v>
      </c>
      <c r="D1889" t="s">
        <v>7875</v>
      </c>
      <c r="E1889" t="s">
        <v>7871</v>
      </c>
      <c r="F1889" t="s">
        <v>2616</v>
      </c>
      <c r="G1889" s="47">
        <v>89424</v>
      </c>
      <c r="H1889" t="s">
        <v>7872</v>
      </c>
      <c r="I1889" t="s">
        <v>7876</v>
      </c>
      <c r="J1889" t="s">
        <v>7877</v>
      </c>
      <c r="L1889">
        <v>1</v>
      </c>
      <c r="M1889" t="b">
        <v>1</v>
      </c>
      <c r="N1889" t="str">
        <v>Gemeinde Wittislingen, M</v>
      </c>
      <c r="P1889">
        <v>89362</v>
      </c>
      <c r="Q1889" t="s">
        <v>10072</v>
      </c>
    </row>
    <row r="1890" spans="1:17" x14ac:dyDescent="0.25">
      <c r="A1890" t="s">
        <v>7878</v>
      </c>
      <c r="B1890" t="s">
        <v>7516</v>
      </c>
      <c r="C1890" t="s">
        <v>7824</v>
      </c>
      <c r="D1890" t="s">
        <v>7878</v>
      </c>
      <c r="E1890" t="s">
        <v>7871</v>
      </c>
      <c r="F1890" t="s">
        <v>2616</v>
      </c>
      <c r="G1890" s="47">
        <v>89424</v>
      </c>
      <c r="H1890" t="s">
        <v>7872</v>
      </c>
      <c r="I1890" t="s">
        <v>7879</v>
      </c>
      <c r="J1890" t="s">
        <v>7880</v>
      </c>
      <c r="L1890">
        <v>1</v>
      </c>
      <c r="M1890" t="b">
        <v>1</v>
      </c>
      <c r="N1890" t="str">
        <v>Gemeinde Ziertheim</v>
      </c>
      <c r="P1890">
        <v>89364</v>
      </c>
      <c r="Q1890" t="s">
        <v>9370</v>
      </c>
    </row>
    <row r="1891" spans="1:17" x14ac:dyDescent="0.25">
      <c r="A1891" t="s">
        <v>7881</v>
      </c>
      <c r="B1891" t="s">
        <v>7516</v>
      </c>
      <c r="C1891" t="s">
        <v>7824</v>
      </c>
      <c r="D1891" t="s">
        <v>7881</v>
      </c>
      <c r="E1891" t="s">
        <v>7882</v>
      </c>
      <c r="F1891" t="s">
        <v>7883</v>
      </c>
      <c r="G1891" s="47">
        <v>89420</v>
      </c>
      <c r="H1891" t="s">
        <v>7884</v>
      </c>
      <c r="I1891" t="s">
        <v>7885</v>
      </c>
      <c r="J1891" t="s">
        <v>7886</v>
      </c>
      <c r="L1891">
        <v>1</v>
      </c>
      <c r="M1891" t="b">
        <v>1</v>
      </c>
      <c r="N1891" t="str">
        <v>Gemeinde Blindheim</v>
      </c>
      <c r="P1891">
        <v>89365</v>
      </c>
      <c r="Q1891" t="s">
        <v>10073</v>
      </c>
    </row>
    <row r="1892" spans="1:17" x14ac:dyDescent="0.25">
      <c r="A1892" t="s">
        <v>7887</v>
      </c>
      <c r="B1892" t="s">
        <v>7516</v>
      </c>
      <c r="C1892" t="s">
        <v>7824</v>
      </c>
      <c r="D1892" t="s">
        <v>7887</v>
      </c>
      <c r="E1892" t="s">
        <v>7882</v>
      </c>
      <c r="F1892" t="s">
        <v>7883</v>
      </c>
      <c r="G1892" s="47">
        <v>89420</v>
      </c>
      <c r="H1892" t="s">
        <v>7884</v>
      </c>
      <c r="I1892" t="s">
        <v>7888</v>
      </c>
      <c r="J1892" t="s">
        <v>7889</v>
      </c>
      <c r="L1892">
        <v>1</v>
      </c>
      <c r="M1892" t="b">
        <v>1</v>
      </c>
      <c r="N1892" t="str">
        <v>Gemeinde Höchstädt a.d.Donau, St</v>
      </c>
      <c r="P1892">
        <v>86470</v>
      </c>
      <c r="Q1892" t="s">
        <v>10074</v>
      </c>
    </row>
    <row r="1893" spans="1:17" x14ac:dyDescent="0.25">
      <c r="A1893" t="s">
        <v>7890</v>
      </c>
      <c r="B1893" t="s">
        <v>7516</v>
      </c>
      <c r="C1893" t="s">
        <v>7824</v>
      </c>
      <c r="D1893" t="s">
        <v>7890</v>
      </c>
      <c r="E1893" t="s">
        <v>7882</v>
      </c>
      <c r="F1893" t="s">
        <v>7883</v>
      </c>
      <c r="G1893" s="47">
        <v>89420</v>
      </c>
      <c r="H1893" t="s">
        <v>7884</v>
      </c>
      <c r="I1893" t="s">
        <v>7891</v>
      </c>
      <c r="J1893" t="s">
        <v>7892</v>
      </c>
      <c r="L1893">
        <v>1</v>
      </c>
      <c r="M1893" t="b">
        <v>1</v>
      </c>
      <c r="N1893" t="str">
        <v>Gemeinde Lutzingen</v>
      </c>
      <c r="P1893">
        <v>86519</v>
      </c>
      <c r="Q1893" t="s">
        <v>10075</v>
      </c>
    </row>
    <row r="1894" spans="1:17" x14ac:dyDescent="0.25">
      <c r="A1894" t="s">
        <v>7893</v>
      </c>
      <c r="B1894" t="s">
        <v>7516</v>
      </c>
      <c r="C1894" t="s">
        <v>7824</v>
      </c>
      <c r="D1894" t="s">
        <v>7893</v>
      </c>
      <c r="E1894" t="s">
        <v>7882</v>
      </c>
      <c r="F1894" t="s">
        <v>7883</v>
      </c>
      <c r="G1894" s="47">
        <v>89420</v>
      </c>
      <c r="H1894" t="s">
        <v>7884</v>
      </c>
      <c r="I1894" t="s">
        <v>7894</v>
      </c>
      <c r="J1894" t="s">
        <v>7895</v>
      </c>
      <c r="L1894">
        <v>1</v>
      </c>
      <c r="M1894" t="b">
        <v>1</v>
      </c>
      <c r="N1894" t="str">
        <v>Gemeinde Finningen</v>
      </c>
      <c r="P1894">
        <v>89332</v>
      </c>
      <c r="Q1894" t="s">
        <v>10076</v>
      </c>
    </row>
    <row r="1895" spans="1:17" x14ac:dyDescent="0.25">
      <c r="A1895" t="s">
        <v>7896</v>
      </c>
      <c r="B1895" t="s">
        <v>7516</v>
      </c>
      <c r="C1895" t="s">
        <v>7824</v>
      </c>
      <c r="D1895" t="s">
        <v>7896</v>
      </c>
      <c r="E1895" t="s">
        <v>7882</v>
      </c>
      <c r="F1895" t="s">
        <v>7883</v>
      </c>
      <c r="G1895" s="47">
        <v>89420</v>
      </c>
      <c r="H1895" t="s">
        <v>7884</v>
      </c>
      <c r="I1895" t="s">
        <v>7897</v>
      </c>
      <c r="J1895" t="s">
        <v>7898</v>
      </c>
      <c r="L1895">
        <v>1</v>
      </c>
      <c r="M1895" t="b">
        <v>1</v>
      </c>
      <c r="N1895" t="str">
        <v>Gemeinde Schwenningen</v>
      </c>
      <c r="P1895">
        <v>86480</v>
      </c>
      <c r="Q1895" t="s">
        <v>10077</v>
      </c>
    </row>
    <row r="1896" spans="1:17" x14ac:dyDescent="0.25">
      <c r="A1896" t="s">
        <v>7899</v>
      </c>
      <c r="B1896" t="s">
        <v>7516</v>
      </c>
      <c r="C1896" t="s">
        <v>7824</v>
      </c>
      <c r="D1896" t="s">
        <v>7899</v>
      </c>
      <c r="E1896" t="s">
        <v>7900</v>
      </c>
      <c r="F1896" t="s">
        <v>7901</v>
      </c>
      <c r="G1896" s="47">
        <v>86635</v>
      </c>
      <c r="H1896" t="s">
        <v>7902</v>
      </c>
      <c r="I1896" t="s">
        <v>7903</v>
      </c>
      <c r="J1896" t="s">
        <v>7904</v>
      </c>
      <c r="L1896">
        <v>1</v>
      </c>
      <c r="M1896" t="b">
        <v>1</v>
      </c>
      <c r="N1896" t="str">
        <v>Gemeinde Binswangen</v>
      </c>
      <c r="P1896">
        <v>89368</v>
      </c>
      <c r="Q1896" t="s">
        <v>10078</v>
      </c>
    </row>
    <row r="1897" spans="1:17" x14ac:dyDescent="0.25">
      <c r="A1897" t="s">
        <v>7905</v>
      </c>
      <c r="B1897" t="s">
        <v>7516</v>
      </c>
      <c r="C1897" t="s">
        <v>7824</v>
      </c>
      <c r="D1897" t="s">
        <v>7905</v>
      </c>
      <c r="E1897" t="s">
        <v>7900</v>
      </c>
      <c r="F1897" t="s">
        <v>7901</v>
      </c>
      <c r="G1897" s="47">
        <v>86635</v>
      </c>
      <c r="H1897" t="s">
        <v>7902</v>
      </c>
      <c r="I1897" t="s">
        <v>7906</v>
      </c>
      <c r="J1897" t="s">
        <v>7907</v>
      </c>
      <c r="L1897">
        <v>1</v>
      </c>
      <c r="M1897" t="b">
        <v>1</v>
      </c>
      <c r="N1897" t="str">
        <v>Gemeinde Laugna</v>
      </c>
      <c r="P1897">
        <v>86473</v>
      </c>
      <c r="Q1897" t="s">
        <v>10079</v>
      </c>
    </row>
    <row r="1898" spans="1:17" x14ac:dyDescent="0.25">
      <c r="A1898" t="s">
        <v>7908</v>
      </c>
      <c r="B1898" t="s">
        <v>7516</v>
      </c>
      <c r="C1898" t="s">
        <v>7824</v>
      </c>
      <c r="D1898" t="s">
        <v>7908</v>
      </c>
      <c r="E1898" t="s">
        <v>7900</v>
      </c>
      <c r="F1898" t="s">
        <v>7901</v>
      </c>
      <c r="G1898" s="47">
        <v>86635</v>
      </c>
      <c r="H1898" t="s">
        <v>7902</v>
      </c>
      <c r="I1898" t="s">
        <v>7910</v>
      </c>
      <c r="J1898" t="s">
        <v>7911</v>
      </c>
      <c r="L1898">
        <v>1</v>
      </c>
      <c r="M1898" t="b">
        <v>1</v>
      </c>
      <c r="N1898" t="str">
        <v>Gemeinde Villenbach</v>
      </c>
      <c r="P1898">
        <v>89281</v>
      </c>
      <c r="Q1898" t="s">
        <v>10080</v>
      </c>
    </row>
    <row r="1899" spans="1:17" x14ac:dyDescent="0.25">
      <c r="A1899" t="s">
        <v>7908</v>
      </c>
      <c r="B1899" t="s">
        <v>7516</v>
      </c>
      <c r="C1899" t="s">
        <v>7824</v>
      </c>
      <c r="D1899" t="s">
        <v>7908</v>
      </c>
      <c r="E1899" t="s">
        <v>7908</v>
      </c>
      <c r="F1899" t="s">
        <v>4354</v>
      </c>
      <c r="G1899" s="47">
        <v>86637</v>
      </c>
      <c r="H1899" t="s">
        <v>7909</v>
      </c>
      <c r="I1899" t="s">
        <v>7910</v>
      </c>
      <c r="J1899" t="s">
        <v>7911</v>
      </c>
      <c r="L1899">
        <v>1</v>
      </c>
      <c r="M1899" t="b">
        <v>1</v>
      </c>
      <c r="N1899" t="str">
        <v>Gemeinde Villenbach</v>
      </c>
      <c r="P1899">
        <v>89287</v>
      </c>
      <c r="Q1899" t="s">
        <v>8072</v>
      </c>
    </row>
    <row r="1900" spans="1:17" x14ac:dyDescent="0.25">
      <c r="A1900" t="s">
        <v>7912</v>
      </c>
      <c r="B1900" t="s">
        <v>7516</v>
      </c>
      <c r="C1900" t="s">
        <v>7824</v>
      </c>
      <c r="D1900" t="s">
        <v>7912</v>
      </c>
      <c r="E1900" t="s">
        <v>7900</v>
      </c>
      <c r="F1900" t="s">
        <v>7901</v>
      </c>
      <c r="G1900" s="47">
        <v>86635</v>
      </c>
      <c r="H1900" t="s">
        <v>7902</v>
      </c>
      <c r="I1900" t="s">
        <v>7913</v>
      </c>
      <c r="J1900" t="s">
        <v>7914</v>
      </c>
      <c r="L1900">
        <v>1</v>
      </c>
      <c r="M1900" t="b">
        <v>1</v>
      </c>
      <c r="N1900" t="str">
        <v>Gemeinde Wertingen, St</v>
      </c>
      <c r="P1900">
        <v>89290</v>
      </c>
      <c r="Q1900" t="s">
        <v>10081</v>
      </c>
    </row>
    <row r="1901" spans="1:17" x14ac:dyDescent="0.25">
      <c r="A1901" t="s">
        <v>7915</v>
      </c>
      <c r="B1901" t="s">
        <v>7516</v>
      </c>
      <c r="C1901" t="s">
        <v>7824</v>
      </c>
      <c r="D1901" t="s">
        <v>7915</v>
      </c>
      <c r="E1901" t="s">
        <v>7900</v>
      </c>
      <c r="F1901" t="s">
        <v>7901</v>
      </c>
      <c r="G1901" s="47">
        <v>86635</v>
      </c>
      <c r="H1901" t="s">
        <v>7902</v>
      </c>
      <c r="I1901" t="s">
        <v>7916</v>
      </c>
      <c r="J1901" t="s">
        <v>7917</v>
      </c>
      <c r="L1901">
        <v>1</v>
      </c>
      <c r="M1901" t="b">
        <v>1</v>
      </c>
      <c r="N1901" t="str">
        <v>Gemeinde Zusamaltheim</v>
      </c>
      <c r="P1901">
        <v>89291</v>
      </c>
      <c r="Q1901" t="s">
        <v>7921</v>
      </c>
    </row>
    <row r="1902" spans="1:17" x14ac:dyDescent="0.25">
      <c r="A1902" t="s">
        <v>7918</v>
      </c>
      <c r="B1902" t="s">
        <v>7516</v>
      </c>
      <c r="C1902" t="s">
        <v>7824</v>
      </c>
      <c r="D1902" t="s">
        <v>7918</v>
      </c>
      <c r="E1902" t="s">
        <v>7919</v>
      </c>
      <c r="F1902" t="s">
        <v>7920</v>
      </c>
      <c r="G1902" s="47">
        <v>89438</v>
      </c>
      <c r="H1902" t="s">
        <v>7921</v>
      </c>
      <c r="I1902" t="s">
        <v>7922</v>
      </c>
      <c r="J1902" t="s">
        <v>7923</v>
      </c>
      <c r="L1902">
        <v>1</v>
      </c>
      <c r="M1902" t="b">
        <v>1</v>
      </c>
      <c r="N1902" t="str">
        <v>Gemeinde Aislingen, M</v>
      </c>
      <c r="P1902">
        <v>89257</v>
      </c>
      <c r="Q1902" t="s">
        <v>10082</v>
      </c>
    </row>
    <row r="1903" spans="1:17" x14ac:dyDescent="0.25">
      <c r="A1903" t="s">
        <v>7924</v>
      </c>
      <c r="B1903" t="s">
        <v>7516</v>
      </c>
      <c r="C1903" t="s">
        <v>7824</v>
      </c>
      <c r="D1903" t="s">
        <v>7924</v>
      </c>
      <c r="E1903" t="s">
        <v>7919</v>
      </c>
      <c r="F1903" t="s">
        <v>7920</v>
      </c>
      <c r="G1903" s="47">
        <v>89438</v>
      </c>
      <c r="H1903" t="s">
        <v>7921</v>
      </c>
      <c r="I1903" t="s">
        <v>7925</v>
      </c>
      <c r="J1903" t="s">
        <v>7926</v>
      </c>
      <c r="L1903">
        <v>1</v>
      </c>
      <c r="M1903" t="b">
        <v>1</v>
      </c>
      <c r="N1903" t="str">
        <v>Gemeinde Glött</v>
      </c>
      <c r="P1903">
        <v>89293</v>
      </c>
      <c r="Q1903" t="s">
        <v>10083</v>
      </c>
    </row>
    <row r="1904" spans="1:17" x14ac:dyDescent="0.25">
      <c r="A1904" t="s">
        <v>7927</v>
      </c>
      <c r="B1904" t="s">
        <v>7516</v>
      </c>
      <c r="C1904" t="s">
        <v>7824</v>
      </c>
      <c r="D1904" t="s">
        <v>7927</v>
      </c>
      <c r="E1904" t="s">
        <v>7919</v>
      </c>
      <c r="F1904" t="s">
        <v>7920</v>
      </c>
      <c r="G1904" s="47">
        <v>89438</v>
      </c>
      <c r="H1904" t="s">
        <v>7921</v>
      </c>
      <c r="I1904" t="s">
        <v>7928</v>
      </c>
      <c r="J1904" t="s">
        <v>7929</v>
      </c>
      <c r="L1904">
        <v>1</v>
      </c>
      <c r="M1904" t="b">
        <v>1</v>
      </c>
      <c r="N1904" t="str">
        <v>Gemeinde Holzheim</v>
      </c>
      <c r="P1904">
        <v>89278</v>
      </c>
      <c r="Q1904" t="s">
        <v>8082</v>
      </c>
    </row>
    <row r="1905" spans="1:17" x14ac:dyDescent="0.25">
      <c r="A1905" t="s">
        <v>7931</v>
      </c>
      <c r="B1905" t="s">
        <v>7516</v>
      </c>
      <c r="C1905" t="s">
        <v>7930</v>
      </c>
      <c r="D1905" t="s">
        <v>7931</v>
      </c>
      <c r="E1905" t="s">
        <v>7931</v>
      </c>
      <c r="F1905" t="s">
        <v>7933</v>
      </c>
      <c r="G1905" s="47">
        <v>86513</v>
      </c>
      <c r="H1905" t="s">
        <v>7932</v>
      </c>
      <c r="I1905" t="s">
        <v>7934</v>
      </c>
      <c r="J1905" t="s">
        <v>7935</v>
      </c>
      <c r="L1905">
        <v>1</v>
      </c>
      <c r="M1905" t="b">
        <v>1</v>
      </c>
      <c r="N1905" t="str">
        <v>Gemeinde Ursberg</v>
      </c>
      <c r="P1905">
        <v>89210</v>
      </c>
      <c r="Q1905" t="s">
        <v>10084</v>
      </c>
    </row>
    <row r="1906" spans="1:17" x14ac:dyDescent="0.25">
      <c r="A1906" t="s">
        <v>7936</v>
      </c>
      <c r="B1906" t="s">
        <v>7516</v>
      </c>
      <c r="C1906" t="s">
        <v>7930</v>
      </c>
      <c r="D1906" t="s">
        <v>7936</v>
      </c>
      <c r="E1906" t="s">
        <v>7936</v>
      </c>
      <c r="F1906" t="s">
        <v>1004</v>
      </c>
      <c r="G1906" s="47">
        <v>89346</v>
      </c>
      <c r="H1906" t="s">
        <v>7937</v>
      </c>
      <c r="I1906" t="s">
        <v>7938</v>
      </c>
      <c r="J1906" t="s">
        <v>7939</v>
      </c>
      <c r="L1906">
        <v>1</v>
      </c>
      <c r="M1906" t="b">
        <v>1</v>
      </c>
      <c r="N1906" t="str">
        <v>Gemeinde Bibertal</v>
      </c>
      <c r="P1906">
        <v>89270</v>
      </c>
      <c r="Q1906" t="s">
        <v>8091</v>
      </c>
    </row>
    <row r="1907" spans="1:17" x14ac:dyDescent="0.25">
      <c r="A1907" t="s">
        <v>7940</v>
      </c>
      <c r="B1907" t="s">
        <v>7516</v>
      </c>
      <c r="C1907" t="s">
        <v>7930</v>
      </c>
      <c r="D1907" t="s">
        <v>7940</v>
      </c>
      <c r="E1907" t="s">
        <v>7940</v>
      </c>
      <c r="F1907" t="s">
        <v>7941</v>
      </c>
      <c r="G1907" s="47">
        <v>89331</v>
      </c>
      <c r="H1907" t="s">
        <v>7942</v>
      </c>
      <c r="I1907" t="s">
        <v>7943</v>
      </c>
      <c r="J1907" t="s">
        <v>7944</v>
      </c>
      <c r="L1907">
        <v>1</v>
      </c>
      <c r="M1907" t="b">
        <v>1</v>
      </c>
      <c r="N1907" t="str">
        <v>Stadt Burgau</v>
      </c>
      <c r="P1907">
        <v>89294</v>
      </c>
      <c r="Q1907" t="s">
        <v>10085</v>
      </c>
    </row>
    <row r="1908" spans="1:17" x14ac:dyDescent="0.25">
      <c r="A1908" t="s">
        <v>7945</v>
      </c>
      <c r="B1908" t="s">
        <v>7516</v>
      </c>
      <c r="C1908" t="s">
        <v>7930</v>
      </c>
      <c r="D1908" t="s">
        <v>7945</v>
      </c>
      <c r="E1908" t="s">
        <v>7945</v>
      </c>
      <c r="F1908" t="s">
        <v>7946</v>
      </c>
      <c r="G1908" s="47">
        <v>89349</v>
      </c>
      <c r="H1908" t="s">
        <v>7947</v>
      </c>
      <c r="I1908" t="s">
        <v>7948</v>
      </c>
      <c r="J1908" t="s">
        <v>7949</v>
      </c>
      <c r="L1908">
        <v>1</v>
      </c>
      <c r="M1908" t="b">
        <v>1</v>
      </c>
      <c r="N1908" t="str">
        <v>Markt Burtenbach</v>
      </c>
      <c r="P1908">
        <v>89296</v>
      </c>
      <c r="Q1908" t="s">
        <v>10086</v>
      </c>
    </row>
    <row r="1909" spans="1:17" x14ac:dyDescent="0.25">
      <c r="A1909" t="s">
        <v>7950</v>
      </c>
      <c r="B1909" t="s">
        <v>7516</v>
      </c>
      <c r="C1909" t="s">
        <v>7930</v>
      </c>
      <c r="D1909" t="s">
        <v>7950</v>
      </c>
      <c r="E1909" t="s">
        <v>7950</v>
      </c>
      <c r="F1909" t="s">
        <v>7951</v>
      </c>
      <c r="G1909" s="47">
        <v>89305</v>
      </c>
      <c r="H1909" t="s">
        <v>7952</v>
      </c>
      <c r="I1909" t="s">
        <v>7953</v>
      </c>
      <c r="J1909" t="s">
        <v>7954</v>
      </c>
      <c r="L1909">
        <v>1</v>
      </c>
      <c r="M1909" t="b">
        <v>1</v>
      </c>
      <c r="N1909" t="str">
        <v>Große Kreisstadt Günzburg</v>
      </c>
      <c r="P1909">
        <v>89284</v>
      </c>
      <c r="Q1909" t="s">
        <v>10087</v>
      </c>
    </row>
    <row r="1910" spans="1:17" x14ac:dyDescent="0.25">
      <c r="A1910" t="s">
        <v>7955</v>
      </c>
      <c r="B1910" t="s">
        <v>7516</v>
      </c>
      <c r="C1910" t="s">
        <v>7930</v>
      </c>
      <c r="D1910" t="s">
        <v>7955</v>
      </c>
      <c r="E1910" t="s">
        <v>7955</v>
      </c>
      <c r="F1910" t="s">
        <v>7956</v>
      </c>
      <c r="G1910" s="47">
        <v>89341</v>
      </c>
      <c r="H1910" t="s">
        <v>7957</v>
      </c>
      <c r="I1910" t="s">
        <v>7958</v>
      </c>
      <c r="J1910" t="s">
        <v>7959</v>
      </c>
      <c r="L1910">
        <v>1</v>
      </c>
      <c r="M1910" t="b">
        <v>1</v>
      </c>
      <c r="N1910" t="str">
        <v>Markt Jettingen-Scheppach</v>
      </c>
      <c r="P1910">
        <v>89297</v>
      </c>
      <c r="Q1910" t="s">
        <v>8095</v>
      </c>
    </row>
    <row r="1911" spans="1:17" x14ac:dyDescent="0.25">
      <c r="A1911" t="s">
        <v>7960</v>
      </c>
      <c r="B1911" t="s">
        <v>7516</v>
      </c>
      <c r="C1911" t="s">
        <v>7930</v>
      </c>
      <c r="D1911" t="s">
        <v>7960</v>
      </c>
      <c r="E1911" t="s">
        <v>7960</v>
      </c>
      <c r="F1911" t="s">
        <v>7962</v>
      </c>
      <c r="G1911" s="47">
        <v>89358</v>
      </c>
      <c r="H1911" t="s">
        <v>7961</v>
      </c>
      <c r="I1911" t="s">
        <v>7963</v>
      </c>
      <c r="J1911" t="s">
        <v>7964</v>
      </c>
      <c r="L1911">
        <v>1</v>
      </c>
      <c r="M1911" t="b">
        <v>1</v>
      </c>
      <c r="N1911" t="str">
        <v>Gemeinde Kammeltal</v>
      </c>
      <c r="P1911">
        <v>89250</v>
      </c>
      <c r="Q1911" t="s">
        <v>10088</v>
      </c>
    </row>
    <row r="1912" spans="1:17" x14ac:dyDescent="0.25">
      <c r="A1912" t="s">
        <v>7965</v>
      </c>
      <c r="B1912" t="s">
        <v>7516</v>
      </c>
      <c r="C1912" t="s">
        <v>7930</v>
      </c>
      <c r="D1912" t="s">
        <v>7965</v>
      </c>
      <c r="E1912" t="s">
        <v>7965</v>
      </c>
      <c r="F1912" t="s">
        <v>7966</v>
      </c>
      <c r="G1912" s="47">
        <v>86371</v>
      </c>
      <c r="H1912" t="s">
        <v>7967</v>
      </c>
      <c r="I1912" t="s">
        <v>7968</v>
      </c>
      <c r="J1912" t="s">
        <v>7969</v>
      </c>
      <c r="L1912">
        <v>1</v>
      </c>
      <c r="M1912" t="b">
        <v>1</v>
      </c>
      <c r="N1912" t="str">
        <v>Stadt Krumbach (Schwaben)</v>
      </c>
      <c r="P1912">
        <v>89299</v>
      </c>
      <c r="Q1912" t="s">
        <v>10089</v>
      </c>
    </row>
    <row r="1913" spans="1:17" x14ac:dyDescent="0.25">
      <c r="A1913" t="s">
        <v>7970</v>
      </c>
      <c r="B1913" t="s">
        <v>7516</v>
      </c>
      <c r="C1913" t="s">
        <v>7930</v>
      </c>
      <c r="D1913" t="s">
        <v>7970</v>
      </c>
      <c r="E1913" t="s">
        <v>7970</v>
      </c>
      <c r="F1913" t="s">
        <v>239</v>
      </c>
      <c r="G1913" s="47">
        <v>89336</v>
      </c>
      <c r="H1913" t="s">
        <v>7971</v>
      </c>
      <c r="I1913" t="s">
        <v>7972</v>
      </c>
      <c r="J1913" t="s">
        <v>7973</v>
      </c>
      <c r="L1913">
        <v>1</v>
      </c>
      <c r="M1913" t="b">
        <v>1</v>
      </c>
      <c r="N1913" t="str">
        <v>Stadt Leipheim</v>
      </c>
      <c r="P1913">
        <v>89269</v>
      </c>
      <c r="Q1913" t="s">
        <v>10090</v>
      </c>
    </row>
    <row r="1914" spans="1:17" x14ac:dyDescent="0.25">
      <c r="A1914" t="s">
        <v>7974</v>
      </c>
      <c r="B1914" t="s">
        <v>7516</v>
      </c>
      <c r="C1914" t="s">
        <v>7930</v>
      </c>
      <c r="D1914" t="s">
        <v>7974</v>
      </c>
      <c r="E1914" t="s">
        <v>7974</v>
      </c>
      <c r="F1914" t="s">
        <v>7975</v>
      </c>
      <c r="G1914" s="47">
        <v>86476</v>
      </c>
      <c r="H1914" t="s">
        <v>7976</v>
      </c>
      <c r="I1914" t="s">
        <v>7977</v>
      </c>
      <c r="J1914" t="s">
        <v>7978</v>
      </c>
      <c r="L1914">
        <v>1</v>
      </c>
      <c r="M1914" t="b">
        <v>1</v>
      </c>
      <c r="N1914" t="str">
        <v>Markt Neuburg a.d.Kammel</v>
      </c>
      <c r="P1914">
        <v>89264</v>
      </c>
      <c r="Q1914" t="s">
        <v>10091</v>
      </c>
    </row>
    <row r="1915" spans="1:17" x14ac:dyDescent="0.25">
      <c r="A1915" t="s">
        <v>7979</v>
      </c>
      <c r="B1915" t="s">
        <v>7516</v>
      </c>
      <c r="C1915" t="s">
        <v>7930</v>
      </c>
      <c r="D1915" t="s">
        <v>7979</v>
      </c>
      <c r="E1915" t="s">
        <v>7980</v>
      </c>
      <c r="F1915" t="s">
        <v>7981</v>
      </c>
      <c r="G1915" s="47">
        <v>89362</v>
      </c>
      <c r="H1915" t="s">
        <v>7982</v>
      </c>
      <c r="I1915" t="s">
        <v>7983</v>
      </c>
      <c r="J1915" t="s">
        <v>7984</v>
      </c>
      <c r="L1915">
        <v>1</v>
      </c>
      <c r="M1915" t="b">
        <v>1</v>
      </c>
      <c r="N1915" t="str">
        <v>Gemeinde Gundremmingen</v>
      </c>
      <c r="P1915">
        <v>87727</v>
      </c>
      <c r="Q1915" t="s">
        <v>10092</v>
      </c>
    </row>
    <row r="1916" spans="1:17" x14ac:dyDescent="0.25">
      <c r="A1916" t="s">
        <v>7985</v>
      </c>
      <c r="B1916" t="s">
        <v>7516</v>
      </c>
      <c r="C1916" t="s">
        <v>7930</v>
      </c>
      <c r="D1916" t="s">
        <v>7985</v>
      </c>
      <c r="E1916" t="s">
        <v>7980</v>
      </c>
      <c r="F1916" t="s">
        <v>7981</v>
      </c>
      <c r="G1916" s="47">
        <v>89362</v>
      </c>
      <c r="H1916" t="s">
        <v>7982</v>
      </c>
      <c r="I1916" t="s">
        <v>7986</v>
      </c>
      <c r="J1916" t="s">
        <v>7987</v>
      </c>
      <c r="L1916">
        <v>1</v>
      </c>
      <c r="M1916" t="b">
        <v>1</v>
      </c>
      <c r="N1916" t="str">
        <v>Gemeinde Offingen, M</v>
      </c>
      <c r="P1916">
        <v>87737</v>
      </c>
      <c r="Q1916" t="s">
        <v>8506</v>
      </c>
    </row>
    <row r="1917" spans="1:17" x14ac:dyDescent="0.25">
      <c r="A1917" t="s">
        <v>3768</v>
      </c>
      <c r="B1917" t="s">
        <v>7516</v>
      </c>
      <c r="C1917" t="s">
        <v>7930</v>
      </c>
      <c r="D1917" t="s">
        <v>3768</v>
      </c>
      <c r="E1917" t="s">
        <v>7980</v>
      </c>
      <c r="F1917" t="s">
        <v>7981</v>
      </c>
      <c r="G1917" s="47">
        <v>89362</v>
      </c>
      <c r="H1917" t="s">
        <v>7982</v>
      </c>
      <c r="I1917" t="s">
        <v>7988</v>
      </c>
      <c r="J1917" t="s">
        <v>7989</v>
      </c>
      <c r="L1917">
        <v>1</v>
      </c>
      <c r="M1917" t="b">
        <v>1</v>
      </c>
      <c r="N1917" t="str">
        <v>Gemeinde Rettenbach</v>
      </c>
      <c r="P1917">
        <v>87739</v>
      </c>
      <c r="Q1917" t="s">
        <v>3784</v>
      </c>
    </row>
    <row r="1918" spans="1:17" x14ac:dyDescent="0.25">
      <c r="A1918" t="s">
        <v>7990</v>
      </c>
      <c r="B1918" t="s">
        <v>7516</v>
      </c>
      <c r="C1918" t="s">
        <v>7930</v>
      </c>
      <c r="D1918" t="s">
        <v>7990</v>
      </c>
      <c r="E1918" t="s">
        <v>7991</v>
      </c>
      <c r="F1918" t="s">
        <v>2401</v>
      </c>
      <c r="G1918" s="47">
        <v>89356</v>
      </c>
      <c r="H1918" t="s">
        <v>7992</v>
      </c>
      <c r="I1918" t="s">
        <v>7993</v>
      </c>
      <c r="J1918" t="s">
        <v>7994</v>
      </c>
      <c r="L1918">
        <v>1</v>
      </c>
      <c r="M1918" t="b">
        <v>1</v>
      </c>
      <c r="N1918" t="str">
        <v>Gemeinde Dürrlauingen</v>
      </c>
      <c r="P1918">
        <v>87743</v>
      </c>
      <c r="Q1918" t="s">
        <v>10093</v>
      </c>
    </row>
    <row r="1919" spans="1:17" x14ac:dyDescent="0.25">
      <c r="A1919" t="s">
        <v>7995</v>
      </c>
      <c r="B1919" t="s">
        <v>7516</v>
      </c>
      <c r="C1919" t="s">
        <v>7930</v>
      </c>
      <c r="D1919" t="s">
        <v>7995</v>
      </c>
      <c r="E1919" t="s">
        <v>7991</v>
      </c>
      <c r="F1919" t="s">
        <v>2401</v>
      </c>
      <c r="G1919" s="47">
        <v>89356</v>
      </c>
      <c r="H1919" t="s">
        <v>7992</v>
      </c>
      <c r="I1919" t="s">
        <v>7996</v>
      </c>
      <c r="J1919" t="s">
        <v>7997</v>
      </c>
      <c r="L1919">
        <v>1</v>
      </c>
      <c r="M1919" t="b">
        <v>1</v>
      </c>
      <c r="N1919" t="str">
        <v>Gemeinde Haldenwang</v>
      </c>
      <c r="P1919">
        <v>87746</v>
      </c>
      <c r="Q1919" t="s">
        <v>10094</v>
      </c>
    </row>
    <row r="1920" spans="1:17" x14ac:dyDescent="0.25">
      <c r="A1920" t="s">
        <v>7998</v>
      </c>
      <c r="B1920" t="s">
        <v>7516</v>
      </c>
      <c r="C1920" t="s">
        <v>7930</v>
      </c>
      <c r="D1920" t="s">
        <v>7998</v>
      </c>
      <c r="E1920" t="s">
        <v>7991</v>
      </c>
      <c r="F1920" t="s">
        <v>2401</v>
      </c>
      <c r="G1920" s="47">
        <v>89356</v>
      </c>
      <c r="H1920" t="s">
        <v>7992</v>
      </c>
      <c r="I1920" t="s">
        <v>7999</v>
      </c>
      <c r="J1920" t="s">
        <v>8000</v>
      </c>
      <c r="L1920">
        <v>1</v>
      </c>
      <c r="M1920" t="b">
        <v>1</v>
      </c>
      <c r="N1920" t="str">
        <v>Gemeinde Landensberg</v>
      </c>
      <c r="P1920">
        <v>87748</v>
      </c>
      <c r="Q1920" t="s">
        <v>10095</v>
      </c>
    </row>
    <row r="1921" spans="1:17" x14ac:dyDescent="0.25">
      <c r="A1921" t="s">
        <v>8001</v>
      </c>
      <c r="B1921" t="s">
        <v>7516</v>
      </c>
      <c r="C1921" t="s">
        <v>7930</v>
      </c>
      <c r="D1921" t="s">
        <v>8001</v>
      </c>
      <c r="E1921" t="s">
        <v>7991</v>
      </c>
      <c r="F1921" t="s">
        <v>2401</v>
      </c>
      <c r="G1921" s="47">
        <v>89356</v>
      </c>
      <c r="H1921" t="s">
        <v>7992</v>
      </c>
      <c r="I1921" t="s">
        <v>8002</v>
      </c>
      <c r="J1921" t="s">
        <v>8003</v>
      </c>
      <c r="L1921">
        <v>1</v>
      </c>
      <c r="M1921" t="b">
        <v>1</v>
      </c>
      <c r="N1921" t="str">
        <v>Gemeinde Röfingen</v>
      </c>
      <c r="P1921">
        <v>87751</v>
      </c>
      <c r="Q1921" t="s">
        <v>10096</v>
      </c>
    </row>
    <row r="1922" spans="1:17" x14ac:dyDescent="0.25">
      <c r="A1922" t="s">
        <v>8004</v>
      </c>
      <c r="B1922" t="s">
        <v>7516</v>
      </c>
      <c r="C1922" t="s">
        <v>7930</v>
      </c>
      <c r="D1922" t="s">
        <v>8004</v>
      </c>
      <c r="E1922" t="s">
        <v>7991</v>
      </c>
      <c r="F1922" t="s">
        <v>2401</v>
      </c>
      <c r="G1922" s="47">
        <v>89356</v>
      </c>
      <c r="H1922" t="s">
        <v>7992</v>
      </c>
      <c r="I1922" t="s">
        <v>8005</v>
      </c>
      <c r="J1922" t="s">
        <v>8006</v>
      </c>
      <c r="L1922">
        <v>1</v>
      </c>
      <c r="M1922" t="b">
        <v>1</v>
      </c>
      <c r="N1922" t="str">
        <v>Gemeinde Winterbach</v>
      </c>
      <c r="P1922">
        <v>87725</v>
      </c>
      <c r="Q1922" t="s">
        <v>10097</v>
      </c>
    </row>
    <row r="1923" spans="1:17" x14ac:dyDescent="0.25">
      <c r="A1923" t="s">
        <v>8007</v>
      </c>
      <c r="B1923" t="s">
        <v>7516</v>
      </c>
      <c r="C1923" t="s">
        <v>7930</v>
      </c>
      <c r="D1923" t="s">
        <v>8007</v>
      </c>
      <c r="E1923" t="s">
        <v>8008</v>
      </c>
      <c r="F1923" t="s">
        <v>8009</v>
      </c>
      <c r="G1923" s="47">
        <v>89359</v>
      </c>
      <c r="H1923" t="s">
        <v>8010</v>
      </c>
      <c r="I1923" t="s">
        <v>8011</v>
      </c>
      <c r="J1923" t="s">
        <v>8012</v>
      </c>
      <c r="L1923">
        <v>1</v>
      </c>
      <c r="M1923" t="b">
        <v>1</v>
      </c>
      <c r="N1923" t="str">
        <v>Gemeinde Bubesheim</v>
      </c>
      <c r="P1923">
        <v>87761</v>
      </c>
      <c r="Q1923" t="s">
        <v>8532</v>
      </c>
    </row>
    <row r="1924" spans="1:17" x14ac:dyDescent="0.25">
      <c r="A1924" t="s">
        <v>8013</v>
      </c>
      <c r="B1924" t="s">
        <v>7516</v>
      </c>
      <c r="C1924" t="s">
        <v>7930</v>
      </c>
      <c r="D1924" t="s">
        <v>8013</v>
      </c>
      <c r="E1924" t="s">
        <v>8008</v>
      </c>
      <c r="F1924" t="s">
        <v>8009</v>
      </c>
      <c r="G1924" s="47">
        <v>89359</v>
      </c>
      <c r="H1924" t="s">
        <v>8010</v>
      </c>
      <c r="I1924" t="s">
        <v>8014</v>
      </c>
      <c r="J1924" t="s">
        <v>8015</v>
      </c>
      <c r="L1924">
        <v>1</v>
      </c>
      <c r="M1924" t="b">
        <v>1</v>
      </c>
      <c r="N1924" t="str">
        <v>Gemeinde Kötz</v>
      </c>
      <c r="P1924">
        <v>87767</v>
      </c>
      <c r="Q1924" t="s">
        <v>10098</v>
      </c>
    </row>
    <row r="1925" spans="1:17" x14ac:dyDescent="0.25">
      <c r="A1925" t="s">
        <v>8016</v>
      </c>
      <c r="B1925" t="s">
        <v>7516</v>
      </c>
      <c r="C1925" t="s">
        <v>7930</v>
      </c>
      <c r="D1925" t="s">
        <v>8016</v>
      </c>
      <c r="E1925" t="s">
        <v>8017</v>
      </c>
      <c r="F1925" t="s">
        <v>8018</v>
      </c>
      <c r="G1925" s="47">
        <v>89332</v>
      </c>
      <c r="H1925" t="s">
        <v>8019</v>
      </c>
      <c r="I1925" t="s">
        <v>8020</v>
      </c>
      <c r="J1925" t="s">
        <v>8021</v>
      </c>
      <c r="L1925">
        <v>1</v>
      </c>
      <c r="M1925" t="b">
        <v>1</v>
      </c>
      <c r="N1925" t="str">
        <v>Gemeinde Ellzee</v>
      </c>
      <c r="P1925">
        <v>87754</v>
      </c>
      <c r="Q1925" t="s">
        <v>10099</v>
      </c>
    </row>
    <row r="1926" spans="1:17" x14ac:dyDescent="0.25">
      <c r="A1926" t="s">
        <v>8022</v>
      </c>
      <c r="B1926" t="s">
        <v>7516</v>
      </c>
      <c r="C1926" t="s">
        <v>7930</v>
      </c>
      <c r="D1926" t="s">
        <v>8022</v>
      </c>
      <c r="E1926" t="s">
        <v>8017</v>
      </c>
      <c r="F1926" t="s">
        <v>8018</v>
      </c>
      <c r="G1926" s="47">
        <v>89332</v>
      </c>
      <c r="H1926" t="s">
        <v>8019</v>
      </c>
      <c r="I1926" t="s">
        <v>8023</v>
      </c>
      <c r="J1926" t="s">
        <v>8024</v>
      </c>
      <c r="L1926">
        <v>1</v>
      </c>
      <c r="M1926" t="b">
        <v>1</v>
      </c>
      <c r="N1926" t="str">
        <v>Gemeinde Ichenhausen, St</v>
      </c>
      <c r="P1926">
        <v>87769</v>
      </c>
      <c r="Q1926" t="s">
        <v>8482</v>
      </c>
    </row>
    <row r="1927" spans="1:17" x14ac:dyDescent="0.25">
      <c r="A1927" t="s">
        <v>8025</v>
      </c>
      <c r="B1927" t="s">
        <v>7516</v>
      </c>
      <c r="C1927" t="s">
        <v>7930</v>
      </c>
      <c r="D1927" t="s">
        <v>8025</v>
      </c>
      <c r="E1927" t="s">
        <v>8017</v>
      </c>
      <c r="F1927" t="s">
        <v>8018</v>
      </c>
      <c r="G1927" s="47">
        <v>89332</v>
      </c>
      <c r="H1927" t="s">
        <v>8019</v>
      </c>
      <c r="I1927" t="s">
        <v>8026</v>
      </c>
      <c r="J1927" t="s">
        <v>8027</v>
      </c>
      <c r="L1927">
        <v>1</v>
      </c>
      <c r="M1927" t="b">
        <v>1</v>
      </c>
      <c r="N1927" t="str">
        <v>Gemeinde Waldstetten, M</v>
      </c>
      <c r="P1927">
        <v>87770</v>
      </c>
      <c r="Q1927" t="s">
        <v>10100</v>
      </c>
    </row>
    <row r="1928" spans="1:17" x14ac:dyDescent="0.25">
      <c r="A1928" t="s">
        <v>8028</v>
      </c>
      <c r="B1928" t="s">
        <v>7516</v>
      </c>
      <c r="C1928" t="s">
        <v>7930</v>
      </c>
      <c r="D1928" t="s">
        <v>8028</v>
      </c>
      <c r="E1928" t="s">
        <v>8029</v>
      </c>
      <c r="F1928" t="s">
        <v>8030</v>
      </c>
      <c r="G1928" s="47">
        <v>86381</v>
      </c>
      <c r="H1928" t="s">
        <v>7967</v>
      </c>
      <c r="I1928" t="s">
        <v>8031</v>
      </c>
      <c r="J1928" t="s">
        <v>8032</v>
      </c>
      <c r="L1928">
        <v>1</v>
      </c>
      <c r="M1928" t="b">
        <v>1</v>
      </c>
      <c r="N1928" t="str">
        <v>Gemeinde Aletshausen</v>
      </c>
      <c r="P1928">
        <v>87772</v>
      </c>
      <c r="Q1928" t="s">
        <v>10101</v>
      </c>
    </row>
    <row r="1929" spans="1:17" x14ac:dyDescent="0.25">
      <c r="A1929" t="s">
        <v>8033</v>
      </c>
      <c r="B1929" t="s">
        <v>7516</v>
      </c>
      <c r="C1929" t="s">
        <v>7930</v>
      </c>
      <c r="D1929" t="s">
        <v>8033</v>
      </c>
      <c r="E1929" t="s">
        <v>8029</v>
      </c>
      <c r="F1929" t="s">
        <v>8030</v>
      </c>
      <c r="G1929" s="47">
        <v>86381</v>
      </c>
      <c r="H1929" t="s">
        <v>7967</v>
      </c>
      <c r="I1929" t="s">
        <v>8034</v>
      </c>
      <c r="J1929" t="s">
        <v>8035</v>
      </c>
      <c r="L1929">
        <v>1</v>
      </c>
      <c r="M1929" t="b">
        <v>1</v>
      </c>
      <c r="N1929" t="str">
        <v>Gemeinde Breitenthal</v>
      </c>
      <c r="P1929">
        <v>87773</v>
      </c>
      <c r="Q1929" t="s">
        <v>10102</v>
      </c>
    </row>
    <row r="1930" spans="1:17" x14ac:dyDescent="0.25">
      <c r="A1930" t="s">
        <v>8033</v>
      </c>
      <c r="B1930" t="s">
        <v>7516</v>
      </c>
      <c r="C1930" t="s">
        <v>7930</v>
      </c>
      <c r="D1930" t="s">
        <v>8033</v>
      </c>
      <c r="E1930" t="s">
        <v>8033</v>
      </c>
      <c r="F1930" t="s">
        <v>8036</v>
      </c>
      <c r="G1930" s="47">
        <v>86371</v>
      </c>
      <c r="H1930" t="s">
        <v>7967</v>
      </c>
      <c r="I1930" t="s">
        <v>8034</v>
      </c>
      <c r="J1930" t="s">
        <v>8035</v>
      </c>
      <c r="L1930">
        <v>1</v>
      </c>
      <c r="M1930" t="b">
        <v>1</v>
      </c>
      <c r="N1930" t="str">
        <v>Gemeinde Breitenthal</v>
      </c>
      <c r="P1930">
        <v>87775</v>
      </c>
      <c r="Q1930" t="s">
        <v>8489</v>
      </c>
    </row>
    <row r="1931" spans="1:17" x14ac:dyDescent="0.25">
      <c r="A1931" t="s">
        <v>8037</v>
      </c>
      <c r="B1931" t="s">
        <v>7516</v>
      </c>
      <c r="C1931" t="s">
        <v>7930</v>
      </c>
      <c r="D1931" t="s">
        <v>8037</v>
      </c>
      <c r="E1931" t="s">
        <v>8029</v>
      </c>
      <c r="F1931" t="s">
        <v>8030</v>
      </c>
      <c r="G1931" s="47">
        <v>86381</v>
      </c>
      <c r="H1931" t="s">
        <v>7967</v>
      </c>
      <c r="I1931" t="s">
        <v>8038</v>
      </c>
      <c r="J1931" t="s">
        <v>8039</v>
      </c>
      <c r="L1931">
        <v>1</v>
      </c>
      <c r="M1931" t="b">
        <v>1</v>
      </c>
      <c r="N1931" t="str">
        <v>Gemeinde Deisenhausen</v>
      </c>
      <c r="P1931">
        <v>87784</v>
      </c>
      <c r="Q1931" t="s">
        <v>8540</v>
      </c>
    </row>
    <row r="1932" spans="1:17" x14ac:dyDescent="0.25">
      <c r="A1932" t="s">
        <v>8037</v>
      </c>
      <c r="B1932" t="s">
        <v>7516</v>
      </c>
      <c r="C1932" t="s">
        <v>7930</v>
      </c>
      <c r="D1932" t="s">
        <v>8037</v>
      </c>
      <c r="E1932" t="s">
        <v>8037</v>
      </c>
      <c r="F1932" t="s">
        <v>8036</v>
      </c>
      <c r="G1932" s="47">
        <v>86371</v>
      </c>
      <c r="H1932" t="s">
        <v>7967</v>
      </c>
      <c r="I1932" t="s">
        <v>8038</v>
      </c>
      <c r="J1932" t="s">
        <v>8039</v>
      </c>
      <c r="L1932">
        <v>1</v>
      </c>
      <c r="M1932" t="b">
        <v>1</v>
      </c>
      <c r="N1932" t="str">
        <v>Gemeinde Deisenhausen</v>
      </c>
      <c r="P1932">
        <v>87785</v>
      </c>
      <c r="Q1932" t="s">
        <v>10103</v>
      </c>
    </row>
    <row r="1933" spans="1:17" x14ac:dyDescent="0.25">
      <c r="A1933" t="s">
        <v>8040</v>
      </c>
      <c r="B1933" t="s">
        <v>7516</v>
      </c>
      <c r="C1933" t="s">
        <v>7930</v>
      </c>
      <c r="D1933" t="s">
        <v>8040</v>
      </c>
      <c r="E1933" t="s">
        <v>8029</v>
      </c>
      <c r="F1933" t="s">
        <v>8030</v>
      </c>
      <c r="G1933" s="47">
        <v>86381</v>
      </c>
      <c r="H1933" t="s">
        <v>7967</v>
      </c>
      <c r="I1933" t="s">
        <v>8041</v>
      </c>
      <c r="J1933" t="s">
        <v>8042</v>
      </c>
      <c r="L1933">
        <v>1</v>
      </c>
      <c r="M1933" t="b">
        <v>1</v>
      </c>
      <c r="N1933" t="str">
        <v>Gemeinde Ebershausen</v>
      </c>
      <c r="P1933">
        <v>86498</v>
      </c>
      <c r="Q1933" t="s">
        <v>10104</v>
      </c>
    </row>
    <row r="1934" spans="1:17" x14ac:dyDescent="0.25">
      <c r="A1934" t="s">
        <v>8040</v>
      </c>
      <c r="B1934" t="s">
        <v>7516</v>
      </c>
      <c r="C1934" t="s">
        <v>7930</v>
      </c>
      <c r="D1934" t="s">
        <v>8040</v>
      </c>
      <c r="E1934" t="s">
        <v>8040</v>
      </c>
      <c r="F1934" t="s">
        <v>8036</v>
      </c>
      <c r="G1934" s="47">
        <v>86371</v>
      </c>
      <c r="H1934" t="s">
        <v>7967</v>
      </c>
      <c r="I1934" t="s">
        <v>8041</v>
      </c>
      <c r="J1934" t="s">
        <v>8042</v>
      </c>
      <c r="L1934">
        <v>1</v>
      </c>
      <c r="M1934" t="b">
        <v>1</v>
      </c>
      <c r="N1934" t="str">
        <v>Gemeinde Ebershausen</v>
      </c>
      <c r="P1934">
        <v>87435</v>
      </c>
      <c r="Q1934" t="s">
        <v>7527</v>
      </c>
    </row>
    <row r="1935" spans="1:17" x14ac:dyDescent="0.25">
      <c r="A1935" t="s">
        <v>8043</v>
      </c>
      <c r="B1935" t="s">
        <v>7516</v>
      </c>
      <c r="C1935" t="s">
        <v>7930</v>
      </c>
      <c r="D1935" t="s">
        <v>8043</v>
      </c>
      <c r="E1935" t="s">
        <v>8029</v>
      </c>
      <c r="F1935" t="s">
        <v>8030</v>
      </c>
      <c r="G1935" s="47">
        <v>86381</v>
      </c>
      <c r="H1935" t="s">
        <v>7967</v>
      </c>
      <c r="I1935" t="s">
        <v>8044</v>
      </c>
      <c r="J1935" t="s">
        <v>8045</v>
      </c>
      <c r="L1935">
        <v>1</v>
      </c>
      <c r="M1935" t="b">
        <v>1</v>
      </c>
      <c r="N1935" t="str">
        <v>Gemeinde Wiesenbach</v>
      </c>
      <c r="P1935">
        <v>88131</v>
      </c>
      <c r="Q1935" t="s">
        <v>8143</v>
      </c>
    </row>
    <row r="1936" spans="1:17" x14ac:dyDescent="0.25">
      <c r="A1936" t="s">
        <v>8043</v>
      </c>
      <c r="B1936" t="s">
        <v>7516</v>
      </c>
      <c r="C1936" t="s">
        <v>7930</v>
      </c>
      <c r="D1936" t="s">
        <v>8043</v>
      </c>
      <c r="E1936" t="s">
        <v>8043</v>
      </c>
      <c r="F1936" t="s">
        <v>8036</v>
      </c>
      <c r="G1936" s="47">
        <v>86371</v>
      </c>
      <c r="H1936" t="s">
        <v>7967</v>
      </c>
      <c r="I1936" t="s">
        <v>8044</v>
      </c>
      <c r="J1936" t="s">
        <v>8045</v>
      </c>
      <c r="L1936">
        <v>1</v>
      </c>
      <c r="M1936" t="b">
        <v>1</v>
      </c>
      <c r="N1936" t="str">
        <v>Gemeinde Wiesenbach</v>
      </c>
      <c r="P1936">
        <v>88167</v>
      </c>
      <c r="Q1936" t="s">
        <v>10105</v>
      </c>
    </row>
    <row r="1937" spans="1:17" x14ac:dyDescent="0.25">
      <c r="A1937" t="s">
        <v>8046</v>
      </c>
      <c r="B1937" t="s">
        <v>7516</v>
      </c>
      <c r="C1937" t="s">
        <v>7930</v>
      </c>
      <c r="D1937" t="s">
        <v>8046</v>
      </c>
      <c r="E1937" t="s">
        <v>8029</v>
      </c>
      <c r="F1937" t="s">
        <v>8030</v>
      </c>
      <c r="G1937" s="47">
        <v>86381</v>
      </c>
      <c r="H1937" t="s">
        <v>7967</v>
      </c>
      <c r="I1937" t="s">
        <v>8047</v>
      </c>
      <c r="J1937" t="s">
        <v>8048</v>
      </c>
      <c r="L1937">
        <v>1</v>
      </c>
      <c r="M1937" t="b">
        <v>1</v>
      </c>
      <c r="N1937" t="str">
        <v>Gemeinde Waltenhausen</v>
      </c>
      <c r="P1937">
        <v>88167</v>
      </c>
      <c r="Q1937" t="s">
        <v>10106</v>
      </c>
    </row>
    <row r="1938" spans="1:17" x14ac:dyDescent="0.25">
      <c r="A1938" t="s">
        <v>8046</v>
      </c>
      <c r="B1938" t="s">
        <v>7516</v>
      </c>
      <c r="C1938" t="s">
        <v>7930</v>
      </c>
      <c r="D1938" t="s">
        <v>8046</v>
      </c>
      <c r="E1938" t="s">
        <v>8046</v>
      </c>
      <c r="F1938" t="s">
        <v>8036</v>
      </c>
      <c r="G1938" s="47">
        <v>86371</v>
      </c>
      <c r="H1938" t="s">
        <v>7967</v>
      </c>
      <c r="I1938" t="s">
        <v>8047</v>
      </c>
      <c r="J1938" t="s">
        <v>8048</v>
      </c>
      <c r="L1938">
        <v>1</v>
      </c>
      <c r="M1938" t="b">
        <v>1</v>
      </c>
      <c r="N1938" t="str">
        <v>Gemeinde Waltenhausen</v>
      </c>
      <c r="P1938">
        <v>88178</v>
      </c>
      <c r="Q1938" t="s">
        <v>10107</v>
      </c>
    </row>
    <row r="1939" spans="1:17" x14ac:dyDescent="0.25">
      <c r="A1939" t="s">
        <v>8049</v>
      </c>
      <c r="B1939" t="s">
        <v>7516</v>
      </c>
      <c r="C1939" t="s">
        <v>7930</v>
      </c>
      <c r="D1939" t="s">
        <v>8049</v>
      </c>
      <c r="E1939" t="s">
        <v>8050</v>
      </c>
      <c r="F1939" t="s">
        <v>8051</v>
      </c>
      <c r="G1939" s="47">
        <v>86470</v>
      </c>
      <c r="H1939" t="s">
        <v>8052</v>
      </c>
      <c r="I1939" t="s">
        <v>8053</v>
      </c>
      <c r="J1939" t="s">
        <v>8054</v>
      </c>
      <c r="L1939">
        <v>1</v>
      </c>
      <c r="M1939" t="b">
        <v>1</v>
      </c>
      <c r="N1939" t="str">
        <v>Gemeinde Balzhausen</v>
      </c>
      <c r="P1939">
        <v>88138</v>
      </c>
      <c r="Q1939" t="s">
        <v>10108</v>
      </c>
    </row>
    <row r="1940" spans="1:17" x14ac:dyDescent="0.25">
      <c r="A1940" t="s">
        <v>8055</v>
      </c>
      <c r="B1940" t="s">
        <v>7516</v>
      </c>
      <c r="C1940" t="s">
        <v>7930</v>
      </c>
      <c r="D1940" t="s">
        <v>8055</v>
      </c>
      <c r="E1940" t="s">
        <v>8050</v>
      </c>
      <c r="F1940" t="s">
        <v>8051</v>
      </c>
      <c r="G1940" s="47">
        <v>86470</v>
      </c>
      <c r="H1940" t="s">
        <v>8052</v>
      </c>
      <c r="I1940" t="s">
        <v>8056</v>
      </c>
      <c r="J1940" t="s">
        <v>8057</v>
      </c>
      <c r="L1940">
        <v>1</v>
      </c>
      <c r="M1940" t="b">
        <v>1</v>
      </c>
      <c r="N1940" t="str">
        <v>Gemeinde Münsterhausen, M</v>
      </c>
      <c r="P1940">
        <v>88131</v>
      </c>
      <c r="Q1940" t="s">
        <v>10109</v>
      </c>
    </row>
    <row r="1941" spans="1:17" x14ac:dyDescent="0.25">
      <c r="A1941" t="s">
        <v>8058</v>
      </c>
      <c r="B1941" t="s">
        <v>7516</v>
      </c>
      <c r="C1941" t="s">
        <v>7930</v>
      </c>
      <c r="D1941" t="s">
        <v>8058</v>
      </c>
      <c r="E1941" t="s">
        <v>8050</v>
      </c>
      <c r="F1941" t="s">
        <v>8051</v>
      </c>
      <c r="G1941" s="47">
        <v>86470</v>
      </c>
      <c r="H1941" t="s">
        <v>8052</v>
      </c>
      <c r="I1941" t="s">
        <v>8059</v>
      </c>
      <c r="J1941" t="s">
        <v>8060</v>
      </c>
      <c r="L1941">
        <v>1</v>
      </c>
      <c r="M1941" t="b">
        <v>1</v>
      </c>
      <c r="N1941" t="str">
        <v>Gemeinde Thannhausen, St</v>
      </c>
      <c r="P1941">
        <v>88161</v>
      </c>
      <c r="Q1941" t="s">
        <v>10110</v>
      </c>
    </row>
    <row r="1942" spans="1:17" x14ac:dyDescent="0.25">
      <c r="A1942" t="s">
        <v>8061</v>
      </c>
      <c r="B1942" t="s">
        <v>7516</v>
      </c>
      <c r="C1942" t="s">
        <v>7930</v>
      </c>
      <c r="D1942" t="s">
        <v>8061</v>
      </c>
      <c r="E1942" t="s">
        <v>8062</v>
      </c>
      <c r="F1942" t="s">
        <v>8063</v>
      </c>
      <c r="G1942" s="47">
        <v>86473</v>
      </c>
      <c r="H1942" t="s">
        <v>8064</v>
      </c>
      <c r="I1942" t="s">
        <v>8065</v>
      </c>
      <c r="J1942" t="s">
        <v>8066</v>
      </c>
      <c r="L1942">
        <v>1</v>
      </c>
      <c r="M1942" t="b">
        <v>1</v>
      </c>
      <c r="N1942" t="str">
        <v>Gemeinde Aichen</v>
      </c>
      <c r="P1942">
        <v>88167</v>
      </c>
      <c r="Q1942" t="s">
        <v>10111</v>
      </c>
    </row>
    <row r="1943" spans="1:17" x14ac:dyDescent="0.25">
      <c r="A1943" t="s">
        <v>8067</v>
      </c>
      <c r="B1943" t="s">
        <v>7516</v>
      </c>
      <c r="C1943" t="s">
        <v>7930</v>
      </c>
      <c r="D1943" t="s">
        <v>8067</v>
      </c>
      <c r="E1943" t="s">
        <v>8062</v>
      </c>
      <c r="F1943" t="s">
        <v>8063</v>
      </c>
      <c r="G1943" s="47">
        <v>86473</v>
      </c>
      <c r="H1943" t="s">
        <v>8064</v>
      </c>
      <c r="I1943" t="s">
        <v>8068</v>
      </c>
      <c r="J1943" t="s">
        <v>8069</v>
      </c>
      <c r="L1943">
        <v>1</v>
      </c>
      <c r="M1943" t="b">
        <v>1</v>
      </c>
      <c r="N1943" t="str">
        <v>Gemeinde Ziemetshausen, M</v>
      </c>
      <c r="P1943">
        <v>88149</v>
      </c>
      <c r="Q1943" t="s">
        <v>8162</v>
      </c>
    </row>
    <row r="1944" spans="1:17" x14ac:dyDescent="0.25">
      <c r="A1944" t="s">
        <v>8071</v>
      </c>
      <c r="B1944" t="s">
        <v>7516</v>
      </c>
      <c r="C1944" t="s">
        <v>8070</v>
      </c>
      <c r="D1944" t="s">
        <v>8071</v>
      </c>
      <c r="E1944" t="s">
        <v>8071</v>
      </c>
      <c r="F1944" t="s">
        <v>8073</v>
      </c>
      <c r="G1944" s="47">
        <v>89287</v>
      </c>
      <c r="H1944" t="s">
        <v>8072</v>
      </c>
      <c r="I1944" t="s">
        <v>8074</v>
      </c>
      <c r="J1944" t="s">
        <v>8075</v>
      </c>
      <c r="L1944">
        <v>1</v>
      </c>
      <c r="M1944" t="b">
        <v>1</v>
      </c>
      <c r="N1944" t="str">
        <v>Gemeinde Bellenberg</v>
      </c>
      <c r="P1944">
        <v>88179</v>
      </c>
      <c r="Q1944" t="s">
        <v>10112</v>
      </c>
    </row>
    <row r="1945" spans="1:17" x14ac:dyDescent="0.25">
      <c r="A1945" t="s">
        <v>8076</v>
      </c>
      <c r="B1945" t="s">
        <v>7516</v>
      </c>
      <c r="C1945" t="s">
        <v>8070</v>
      </c>
      <c r="D1945" t="s">
        <v>8076</v>
      </c>
      <c r="E1945" t="s">
        <v>8076</v>
      </c>
      <c r="F1945" t="s">
        <v>8077</v>
      </c>
      <c r="G1945" s="47">
        <v>89253</v>
      </c>
      <c r="H1945" t="s">
        <v>8078</v>
      </c>
      <c r="I1945" t="s">
        <v>8079</v>
      </c>
      <c r="J1945" t="s">
        <v>8080</v>
      </c>
      <c r="L1945">
        <v>1</v>
      </c>
      <c r="M1945" t="b">
        <v>1</v>
      </c>
      <c r="N1945" t="str">
        <v>Stadt Illertissen</v>
      </c>
      <c r="P1945">
        <v>88145</v>
      </c>
      <c r="Q1945" t="s">
        <v>8166</v>
      </c>
    </row>
    <row r="1946" spans="1:17" x14ac:dyDescent="0.25">
      <c r="A1946" t="s">
        <v>8081</v>
      </c>
      <c r="B1946" t="s">
        <v>7516</v>
      </c>
      <c r="C1946" t="s">
        <v>8070</v>
      </c>
      <c r="D1946" t="s">
        <v>8081</v>
      </c>
      <c r="E1946" t="s">
        <v>8081</v>
      </c>
      <c r="F1946" t="s">
        <v>180</v>
      </c>
      <c r="G1946" s="47">
        <v>89278</v>
      </c>
      <c r="H1946" t="s">
        <v>8082</v>
      </c>
      <c r="I1946" t="s">
        <v>8083</v>
      </c>
      <c r="J1946" t="s">
        <v>8084</v>
      </c>
      <c r="L1946">
        <v>1</v>
      </c>
      <c r="M1946" t="b">
        <v>1</v>
      </c>
      <c r="N1946" t="str">
        <v>Gemeinde Nersingen</v>
      </c>
      <c r="P1946">
        <v>88167</v>
      </c>
      <c r="Q1946" t="s">
        <v>8203</v>
      </c>
    </row>
    <row r="1947" spans="1:17" x14ac:dyDescent="0.25">
      <c r="A1947" t="s">
        <v>8085</v>
      </c>
      <c r="B1947" t="s">
        <v>7516</v>
      </c>
      <c r="C1947" t="s">
        <v>8070</v>
      </c>
      <c r="D1947" t="s">
        <v>8085</v>
      </c>
      <c r="E1947" t="s">
        <v>8085</v>
      </c>
      <c r="F1947" t="s">
        <v>8086</v>
      </c>
      <c r="G1947" s="47">
        <v>89210</v>
      </c>
      <c r="H1947" t="s">
        <v>8087</v>
      </c>
      <c r="I1947" t="s">
        <v>8088</v>
      </c>
      <c r="J1947" t="s">
        <v>8089</v>
      </c>
      <c r="L1947">
        <v>1</v>
      </c>
      <c r="M1947" t="b">
        <v>1</v>
      </c>
      <c r="N1947" t="str">
        <v>Große Kreisstadt Neu-Ulm</v>
      </c>
      <c r="P1947">
        <v>88175</v>
      </c>
      <c r="Q1947" t="s">
        <v>10113</v>
      </c>
    </row>
    <row r="1948" spans="1:17" x14ac:dyDescent="0.25">
      <c r="A1948" t="s">
        <v>8090</v>
      </c>
      <c r="B1948" t="s">
        <v>7516</v>
      </c>
      <c r="C1948" t="s">
        <v>8070</v>
      </c>
      <c r="D1948" t="s">
        <v>8090</v>
      </c>
      <c r="E1948" t="s">
        <v>8090</v>
      </c>
      <c r="F1948" t="s">
        <v>2958</v>
      </c>
      <c r="G1948" s="47">
        <v>89270</v>
      </c>
      <c r="H1948" t="s">
        <v>8091</v>
      </c>
      <c r="I1948" t="s">
        <v>8092</v>
      </c>
      <c r="J1948" t="s">
        <v>8093</v>
      </c>
      <c r="L1948">
        <v>1</v>
      </c>
      <c r="M1948" t="b">
        <v>1</v>
      </c>
      <c r="N1948" t="str">
        <v>Gemeinde Elchingen</v>
      </c>
      <c r="P1948">
        <v>88138</v>
      </c>
      <c r="Q1948" t="s">
        <v>8191</v>
      </c>
    </row>
    <row r="1949" spans="1:17" x14ac:dyDescent="0.25">
      <c r="A1949" t="s">
        <v>8094</v>
      </c>
      <c r="B1949" t="s">
        <v>7516</v>
      </c>
      <c r="C1949" t="s">
        <v>8070</v>
      </c>
      <c r="D1949" t="s">
        <v>8094</v>
      </c>
      <c r="E1949" t="s">
        <v>8094</v>
      </c>
      <c r="F1949" t="s">
        <v>8096</v>
      </c>
      <c r="G1949" s="47">
        <v>89297</v>
      </c>
      <c r="H1949" t="s">
        <v>8095</v>
      </c>
      <c r="I1949" t="s">
        <v>8097</v>
      </c>
      <c r="J1949" t="s">
        <v>8098</v>
      </c>
      <c r="L1949">
        <v>1</v>
      </c>
      <c r="M1949" t="b">
        <v>1</v>
      </c>
      <c r="N1949" t="str">
        <v>Gemeinde Roggenburg</v>
      </c>
      <c r="P1949">
        <v>88167</v>
      </c>
      <c r="Q1949" t="s">
        <v>8217</v>
      </c>
    </row>
    <row r="1950" spans="1:17" x14ac:dyDescent="0.25">
      <c r="A1950" t="s">
        <v>8099</v>
      </c>
      <c r="B1950" t="s">
        <v>7516</v>
      </c>
      <c r="C1950" t="s">
        <v>8070</v>
      </c>
      <c r="D1950" t="s">
        <v>8099</v>
      </c>
      <c r="E1950" t="s">
        <v>8099</v>
      </c>
      <c r="F1950" t="s">
        <v>285</v>
      </c>
      <c r="G1950" s="47">
        <v>89243</v>
      </c>
      <c r="H1950" t="s">
        <v>8100</v>
      </c>
      <c r="I1950" t="s">
        <v>8101</v>
      </c>
      <c r="J1950" t="s">
        <v>8102</v>
      </c>
      <c r="L1950">
        <v>1</v>
      </c>
      <c r="M1950" t="b">
        <v>1</v>
      </c>
      <c r="N1950" t="str">
        <v>Stadt Senden</v>
      </c>
      <c r="P1950">
        <v>88142</v>
      </c>
      <c r="Q1950" t="s">
        <v>8175</v>
      </c>
    </row>
    <row r="1951" spans="1:17" x14ac:dyDescent="0.25">
      <c r="A1951" t="s">
        <v>8103</v>
      </c>
      <c r="B1951" t="s">
        <v>7516</v>
      </c>
      <c r="C1951" t="s">
        <v>8070</v>
      </c>
      <c r="D1951" t="s">
        <v>8103</v>
      </c>
      <c r="E1951" t="s">
        <v>8103</v>
      </c>
      <c r="F1951" t="s">
        <v>50</v>
      </c>
      <c r="G1951" s="47">
        <v>89266</v>
      </c>
      <c r="H1951" t="s">
        <v>8104</v>
      </c>
      <c r="I1951" t="s">
        <v>8105</v>
      </c>
      <c r="J1951" t="s">
        <v>8106</v>
      </c>
      <c r="L1951">
        <v>1</v>
      </c>
      <c r="M1951" t="b">
        <v>1</v>
      </c>
      <c r="N1951" t="str">
        <v>Stadt Vöhringen</v>
      </c>
      <c r="P1951">
        <v>88171</v>
      </c>
      <c r="Q1951" t="s">
        <v>10114</v>
      </c>
    </row>
    <row r="1952" spans="1:17" x14ac:dyDescent="0.25">
      <c r="A1952" t="s">
        <v>8107</v>
      </c>
      <c r="B1952" t="s">
        <v>7516</v>
      </c>
      <c r="C1952" t="s">
        <v>8070</v>
      </c>
      <c r="D1952" t="s">
        <v>8107</v>
      </c>
      <c r="E1952" t="s">
        <v>8107</v>
      </c>
      <c r="F1952" t="s">
        <v>8108</v>
      </c>
      <c r="G1952" s="47">
        <v>89260</v>
      </c>
      <c r="H1952" t="s">
        <v>8109</v>
      </c>
      <c r="I1952" t="s">
        <v>8110</v>
      </c>
      <c r="J1952" t="s">
        <v>8111</v>
      </c>
      <c r="L1952">
        <v>1</v>
      </c>
      <c r="M1952" t="b">
        <v>1</v>
      </c>
      <c r="N1952" t="str">
        <v>Stadt Weißenhorn</v>
      </c>
      <c r="P1952">
        <v>88138</v>
      </c>
      <c r="Q1952" t="s">
        <v>10115</v>
      </c>
    </row>
    <row r="1953" spans="1:17" x14ac:dyDescent="0.25">
      <c r="A1953" t="s">
        <v>7927</v>
      </c>
      <c r="B1953" t="s">
        <v>7516</v>
      </c>
      <c r="C1953" t="s">
        <v>8070</v>
      </c>
      <c r="D1953" t="s">
        <v>7927</v>
      </c>
      <c r="E1953" t="s">
        <v>8112</v>
      </c>
      <c r="F1953" t="s">
        <v>3613</v>
      </c>
      <c r="G1953" s="47">
        <v>89284</v>
      </c>
      <c r="H1953" t="s">
        <v>8113</v>
      </c>
      <c r="I1953" t="s">
        <v>8114</v>
      </c>
      <c r="J1953" t="s">
        <v>8115</v>
      </c>
      <c r="L1953">
        <v>1</v>
      </c>
      <c r="M1953" t="b">
        <v>1</v>
      </c>
      <c r="N1953" t="str">
        <v>Gemeinde Holzheim</v>
      </c>
      <c r="P1953">
        <v>88145</v>
      </c>
      <c r="Q1953" t="s">
        <v>8185</v>
      </c>
    </row>
    <row r="1954" spans="1:17" x14ac:dyDescent="0.25">
      <c r="A1954" t="s">
        <v>8116</v>
      </c>
      <c r="B1954" t="s">
        <v>7516</v>
      </c>
      <c r="C1954" t="s">
        <v>8070</v>
      </c>
      <c r="D1954" t="s">
        <v>8116</v>
      </c>
      <c r="E1954" t="s">
        <v>8112</v>
      </c>
      <c r="F1954" t="s">
        <v>3613</v>
      </c>
      <c r="G1954" s="47">
        <v>89284</v>
      </c>
      <c r="H1954" t="s">
        <v>8113</v>
      </c>
      <c r="I1954" t="s">
        <v>8117</v>
      </c>
      <c r="J1954" t="s">
        <v>8118</v>
      </c>
      <c r="L1954">
        <v>1</v>
      </c>
      <c r="M1954" t="b">
        <v>1</v>
      </c>
      <c r="N1954" t="str">
        <v>Gemeinde Pfaffenhofen a.d.Roth, M</v>
      </c>
      <c r="P1954">
        <v>87452</v>
      </c>
      <c r="Q1954" t="s">
        <v>10116</v>
      </c>
    </row>
    <row r="1955" spans="1:17" x14ac:dyDescent="0.25">
      <c r="A1955" t="s">
        <v>8119</v>
      </c>
      <c r="B1955" t="s">
        <v>7516</v>
      </c>
      <c r="C1955" t="s">
        <v>8070</v>
      </c>
      <c r="D1955" t="s">
        <v>8119</v>
      </c>
      <c r="E1955" t="s">
        <v>2225</v>
      </c>
      <c r="F1955" t="s">
        <v>8120</v>
      </c>
      <c r="G1955" s="47">
        <v>89281</v>
      </c>
      <c r="H1955" t="s">
        <v>2224</v>
      </c>
      <c r="I1955" t="s">
        <v>8121</v>
      </c>
      <c r="J1955" t="s">
        <v>8122</v>
      </c>
      <c r="L1955">
        <v>1</v>
      </c>
      <c r="M1955" t="b">
        <v>1</v>
      </c>
      <c r="N1955" t="str">
        <v>Gemeinde Altenstadt, M</v>
      </c>
      <c r="P1955">
        <v>87538</v>
      </c>
      <c r="Q1955" t="s">
        <v>8888</v>
      </c>
    </row>
    <row r="1956" spans="1:17" x14ac:dyDescent="0.25">
      <c r="A1956" t="s">
        <v>8123</v>
      </c>
      <c r="B1956" t="s">
        <v>7516</v>
      </c>
      <c r="C1956" t="s">
        <v>8070</v>
      </c>
      <c r="D1956" t="s">
        <v>8123</v>
      </c>
      <c r="E1956" t="s">
        <v>2225</v>
      </c>
      <c r="F1956" t="s">
        <v>8120</v>
      </c>
      <c r="G1956" s="47">
        <v>89281</v>
      </c>
      <c r="H1956" t="s">
        <v>2224</v>
      </c>
      <c r="I1956" t="s">
        <v>8124</v>
      </c>
      <c r="J1956" t="s">
        <v>8125</v>
      </c>
      <c r="L1956">
        <v>1</v>
      </c>
      <c r="M1956" t="b">
        <v>1</v>
      </c>
      <c r="N1956" t="str">
        <v>Gemeinde Kellmünz a.d.Iller, M</v>
      </c>
      <c r="P1956">
        <v>87488</v>
      </c>
      <c r="Q1956" t="s">
        <v>8802</v>
      </c>
    </row>
    <row r="1957" spans="1:17" x14ac:dyDescent="0.25">
      <c r="A1957" t="s">
        <v>8126</v>
      </c>
      <c r="B1957" t="s">
        <v>7516</v>
      </c>
      <c r="C1957" t="s">
        <v>8070</v>
      </c>
      <c r="D1957" t="s">
        <v>8126</v>
      </c>
      <c r="E1957" t="s">
        <v>2225</v>
      </c>
      <c r="F1957" t="s">
        <v>8120</v>
      </c>
      <c r="G1957" s="47">
        <v>89281</v>
      </c>
      <c r="H1957" t="s">
        <v>2224</v>
      </c>
      <c r="I1957" t="s">
        <v>8127</v>
      </c>
      <c r="J1957" t="s">
        <v>8128</v>
      </c>
      <c r="L1957">
        <v>1</v>
      </c>
      <c r="M1957" t="b">
        <v>1</v>
      </c>
      <c r="N1957" t="str">
        <v>Gemeinde Osterberg</v>
      </c>
      <c r="P1957">
        <v>87544</v>
      </c>
      <c r="Q1957" t="s">
        <v>8807</v>
      </c>
    </row>
    <row r="1958" spans="1:17" x14ac:dyDescent="0.25">
      <c r="A1958" t="s">
        <v>8129</v>
      </c>
      <c r="B1958" t="s">
        <v>7516</v>
      </c>
      <c r="C1958" t="s">
        <v>8070</v>
      </c>
      <c r="D1958" t="s">
        <v>8129</v>
      </c>
      <c r="E1958" t="s">
        <v>8130</v>
      </c>
      <c r="F1958" t="s">
        <v>8131</v>
      </c>
      <c r="G1958" s="47">
        <v>89290</v>
      </c>
      <c r="H1958" t="s">
        <v>8132</v>
      </c>
      <c r="I1958" t="s">
        <v>8133</v>
      </c>
      <c r="J1958" t="s">
        <v>8134</v>
      </c>
      <c r="L1958">
        <v>1</v>
      </c>
      <c r="M1958" t="b">
        <v>1</v>
      </c>
      <c r="N1958" t="str">
        <v>Gemeinde Buch, M</v>
      </c>
      <c r="P1958">
        <v>87538</v>
      </c>
      <c r="Q1958" t="s">
        <v>10117</v>
      </c>
    </row>
    <row r="1959" spans="1:17" x14ac:dyDescent="0.25">
      <c r="A1959" t="s">
        <v>8135</v>
      </c>
      <c r="B1959" t="s">
        <v>7516</v>
      </c>
      <c r="C1959" t="s">
        <v>8070</v>
      </c>
      <c r="D1959" t="s">
        <v>8135</v>
      </c>
      <c r="E1959" t="s">
        <v>8130</v>
      </c>
      <c r="F1959" t="s">
        <v>8131</v>
      </c>
      <c r="G1959" s="47">
        <v>89290</v>
      </c>
      <c r="H1959" t="s">
        <v>8132</v>
      </c>
      <c r="I1959" t="s">
        <v>8136</v>
      </c>
      <c r="J1959" t="s">
        <v>8137</v>
      </c>
      <c r="L1959">
        <v>1</v>
      </c>
      <c r="M1959" t="b">
        <v>1</v>
      </c>
      <c r="N1959" t="str">
        <v>Gemeinde Oberroth</v>
      </c>
      <c r="P1959">
        <v>87474</v>
      </c>
      <c r="Q1959" t="s">
        <v>10118</v>
      </c>
    </row>
    <row r="1960" spans="1:17" x14ac:dyDescent="0.25">
      <c r="A1960" t="s">
        <v>8138</v>
      </c>
      <c r="B1960" t="s">
        <v>7516</v>
      </c>
      <c r="C1960" t="s">
        <v>8070</v>
      </c>
      <c r="D1960" t="s">
        <v>8138</v>
      </c>
      <c r="E1960" t="s">
        <v>8130</v>
      </c>
      <c r="F1960" t="s">
        <v>8131</v>
      </c>
      <c r="G1960" s="47">
        <v>89290</v>
      </c>
      <c r="H1960" t="s">
        <v>8132</v>
      </c>
      <c r="I1960" t="s">
        <v>8139</v>
      </c>
      <c r="J1960" t="s">
        <v>8140</v>
      </c>
      <c r="L1960">
        <v>1</v>
      </c>
      <c r="M1960" t="b">
        <v>1</v>
      </c>
      <c r="N1960" t="str">
        <v>Gemeinde Unterroth</v>
      </c>
      <c r="P1960">
        <v>87545</v>
      </c>
      <c r="Q1960" t="s">
        <v>8816</v>
      </c>
    </row>
    <row r="1961" spans="1:17" x14ac:dyDescent="0.25">
      <c r="A1961" t="s">
        <v>8142</v>
      </c>
      <c r="B1961" t="s">
        <v>7516</v>
      </c>
      <c r="C1961" t="s">
        <v>8141</v>
      </c>
      <c r="D1961" t="s">
        <v>8142</v>
      </c>
      <c r="E1961" t="s">
        <v>8142</v>
      </c>
      <c r="F1961" t="s">
        <v>8144</v>
      </c>
      <c r="G1961" s="47">
        <v>88131</v>
      </c>
      <c r="H1961" t="s">
        <v>8143</v>
      </c>
      <c r="I1961" t="s">
        <v>8145</v>
      </c>
      <c r="J1961" t="s">
        <v>8146</v>
      </c>
      <c r="L1961">
        <v>1</v>
      </c>
      <c r="M1961" t="b">
        <v>1</v>
      </c>
      <c r="N1961" t="str">
        <v>Gemeinde Bodolz</v>
      </c>
      <c r="P1961">
        <v>87463</v>
      </c>
      <c r="Q1961" t="s">
        <v>10119</v>
      </c>
    </row>
    <row r="1962" spans="1:17" x14ac:dyDescent="0.25">
      <c r="A1962" t="s">
        <v>8147</v>
      </c>
      <c r="B1962" t="s">
        <v>7516</v>
      </c>
      <c r="C1962" t="s">
        <v>8141</v>
      </c>
      <c r="D1962" t="s">
        <v>8147</v>
      </c>
      <c r="E1962" t="s">
        <v>8147</v>
      </c>
      <c r="F1962" t="s">
        <v>8148</v>
      </c>
      <c r="G1962" s="47">
        <v>88178</v>
      </c>
      <c r="H1962" t="s">
        <v>8149</v>
      </c>
      <c r="I1962" t="s">
        <v>8150</v>
      </c>
      <c r="J1962" t="s">
        <v>8151</v>
      </c>
      <c r="L1962">
        <v>1</v>
      </c>
      <c r="M1962" t="b">
        <v>1</v>
      </c>
      <c r="N1962" t="str">
        <v>Markt Heimenkirch</v>
      </c>
      <c r="P1962">
        <v>87471</v>
      </c>
      <c r="Q1962" t="s">
        <v>8825</v>
      </c>
    </row>
    <row r="1963" spans="1:17" x14ac:dyDescent="0.25">
      <c r="A1963" t="s">
        <v>8152</v>
      </c>
      <c r="B1963" t="s">
        <v>7516</v>
      </c>
      <c r="C1963" t="s">
        <v>8141</v>
      </c>
      <c r="D1963" t="s">
        <v>8152</v>
      </c>
      <c r="E1963" t="s">
        <v>8152</v>
      </c>
      <c r="F1963" t="s">
        <v>8153</v>
      </c>
      <c r="G1963" s="47">
        <v>88131</v>
      </c>
      <c r="H1963" t="s">
        <v>8154</v>
      </c>
      <c r="I1963" t="s">
        <v>8155</v>
      </c>
      <c r="J1963" t="s">
        <v>8156</v>
      </c>
      <c r="L1963">
        <v>1</v>
      </c>
      <c r="M1963" t="b">
        <v>1</v>
      </c>
      <c r="N1963" t="str">
        <v>Große Kreisstadt Lindau (Bodensee)</v>
      </c>
      <c r="P1963">
        <v>87538</v>
      </c>
      <c r="Q1963" t="s">
        <v>8891</v>
      </c>
    </row>
    <row r="1964" spans="1:17" x14ac:dyDescent="0.25">
      <c r="A1964" t="s">
        <v>8157</v>
      </c>
      <c r="B1964" t="s">
        <v>7516</v>
      </c>
      <c r="C1964" t="s">
        <v>8141</v>
      </c>
      <c r="D1964" t="s">
        <v>8157</v>
      </c>
      <c r="E1964" t="s">
        <v>8157</v>
      </c>
      <c r="F1964" t="s">
        <v>4200</v>
      </c>
      <c r="G1964" s="47">
        <v>88151</v>
      </c>
      <c r="H1964" t="s">
        <v>8158</v>
      </c>
      <c r="I1964" t="s">
        <v>8159</v>
      </c>
      <c r="J1964" t="s">
        <v>8160</v>
      </c>
      <c r="L1964">
        <v>1</v>
      </c>
      <c r="M1964" t="b">
        <v>1</v>
      </c>
      <c r="N1964" t="str">
        <v>Stadt Lindenberg i.Allgäu</v>
      </c>
      <c r="P1964">
        <v>87490</v>
      </c>
      <c r="Q1964" t="s">
        <v>7992</v>
      </c>
    </row>
    <row r="1965" spans="1:17" x14ac:dyDescent="0.25">
      <c r="A1965" t="s">
        <v>8161</v>
      </c>
      <c r="B1965" t="s">
        <v>7516</v>
      </c>
      <c r="C1965" t="s">
        <v>8141</v>
      </c>
      <c r="D1965" t="s">
        <v>8161</v>
      </c>
      <c r="E1965" t="s">
        <v>8161</v>
      </c>
      <c r="F1965" t="s">
        <v>1528</v>
      </c>
      <c r="G1965" s="47">
        <v>88149</v>
      </c>
      <c r="H1965" t="s">
        <v>8162</v>
      </c>
      <c r="I1965" t="s">
        <v>8163</v>
      </c>
      <c r="J1965" t="s">
        <v>8164</v>
      </c>
      <c r="L1965">
        <v>1</v>
      </c>
      <c r="M1965" t="b">
        <v>1</v>
      </c>
      <c r="N1965" t="str">
        <v>Gemeinde Nonnenhorn</v>
      </c>
      <c r="P1965">
        <v>87541</v>
      </c>
      <c r="Q1965" t="s">
        <v>10120</v>
      </c>
    </row>
    <row r="1966" spans="1:17" x14ac:dyDescent="0.25">
      <c r="A1966" t="s">
        <v>8165</v>
      </c>
      <c r="B1966" t="s">
        <v>7516</v>
      </c>
      <c r="C1966" t="s">
        <v>8141</v>
      </c>
      <c r="D1966" t="s">
        <v>8165</v>
      </c>
      <c r="E1966" t="s">
        <v>8165</v>
      </c>
      <c r="F1966" t="s">
        <v>8167</v>
      </c>
      <c r="G1966" s="47">
        <v>88145</v>
      </c>
      <c r="H1966" t="s">
        <v>8166</v>
      </c>
      <c r="I1966" t="s">
        <v>8168</v>
      </c>
      <c r="J1966" t="s">
        <v>8169</v>
      </c>
      <c r="L1966">
        <v>1</v>
      </c>
      <c r="M1966" t="b">
        <v>1</v>
      </c>
      <c r="N1966" t="str">
        <v>Gemeinde Opfenbach</v>
      </c>
      <c r="P1966">
        <v>87509</v>
      </c>
      <c r="Q1966" t="s">
        <v>10121</v>
      </c>
    </row>
    <row r="1967" spans="1:17" x14ac:dyDescent="0.25">
      <c r="A1967" t="s">
        <v>8170</v>
      </c>
      <c r="B1967" t="s">
        <v>7516</v>
      </c>
      <c r="C1967" t="s">
        <v>8141</v>
      </c>
      <c r="D1967" t="s">
        <v>8170</v>
      </c>
      <c r="E1967" t="s">
        <v>8170</v>
      </c>
      <c r="F1967" t="s">
        <v>3637</v>
      </c>
      <c r="G1967" s="47">
        <v>88175</v>
      </c>
      <c r="H1967" t="s">
        <v>8171</v>
      </c>
      <c r="I1967" t="s">
        <v>8172</v>
      </c>
      <c r="J1967" t="s">
        <v>8173</v>
      </c>
      <c r="L1967">
        <v>1</v>
      </c>
      <c r="M1967" t="b">
        <v>1</v>
      </c>
      <c r="N1967" t="str">
        <v>Markt Scheidegg</v>
      </c>
      <c r="P1967">
        <v>87493</v>
      </c>
      <c r="Q1967" t="s">
        <v>8532</v>
      </c>
    </row>
    <row r="1968" spans="1:17" x14ac:dyDescent="0.25">
      <c r="A1968" t="s">
        <v>8174</v>
      </c>
      <c r="B1968" t="s">
        <v>7516</v>
      </c>
      <c r="C1968" t="s">
        <v>8141</v>
      </c>
      <c r="D1968" t="s">
        <v>8174</v>
      </c>
      <c r="E1968" t="s">
        <v>8174</v>
      </c>
      <c r="F1968" t="s">
        <v>8176</v>
      </c>
      <c r="G1968" s="47">
        <v>88142</v>
      </c>
      <c r="H1968" t="s">
        <v>8175</v>
      </c>
      <c r="I1968" t="s">
        <v>8177</v>
      </c>
      <c r="J1968" t="s">
        <v>8178</v>
      </c>
      <c r="L1968">
        <v>1</v>
      </c>
      <c r="M1968" t="b">
        <v>1</v>
      </c>
      <c r="N1968" t="str">
        <v>Gemeinde Wasserburg (Bodensee)</v>
      </c>
      <c r="P1968">
        <v>87547</v>
      </c>
      <c r="Q1968" t="s">
        <v>10122</v>
      </c>
    </row>
    <row r="1969" spans="1:17" x14ac:dyDescent="0.25">
      <c r="A1969" t="s">
        <v>8179</v>
      </c>
      <c r="B1969" t="s">
        <v>7516</v>
      </c>
      <c r="C1969" t="s">
        <v>8141</v>
      </c>
      <c r="D1969" t="s">
        <v>8179</v>
      </c>
      <c r="E1969" t="s">
        <v>8179</v>
      </c>
      <c r="F1969" t="s">
        <v>8180</v>
      </c>
      <c r="G1969" s="47">
        <v>88168</v>
      </c>
      <c r="H1969" t="s">
        <v>8181</v>
      </c>
      <c r="I1969" t="s">
        <v>8182</v>
      </c>
      <c r="J1969" t="s">
        <v>8183</v>
      </c>
      <c r="L1969">
        <v>1</v>
      </c>
      <c r="M1969" t="b">
        <v>1</v>
      </c>
      <c r="N1969" t="str">
        <v>Markt Weiler-Simmerberg</v>
      </c>
      <c r="P1969">
        <v>87466</v>
      </c>
      <c r="Q1969" t="s">
        <v>8845</v>
      </c>
    </row>
    <row r="1970" spans="1:17" x14ac:dyDescent="0.25">
      <c r="A1970" t="s">
        <v>8184</v>
      </c>
      <c r="B1970" t="s">
        <v>7516</v>
      </c>
      <c r="C1970" t="s">
        <v>8141</v>
      </c>
      <c r="D1970" t="s">
        <v>8184</v>
      </c>
      <c r="E1970" t="s">
        <v>8184</v>
      </c>
      <c r="F1970" t="s">
        <v>8186</v>
      </c>
      <c r="G1970" s="47">
        <v>88145</v>
      </c>
      <c r="H1970" t="s">
        <v>8185</v>
      </c>
      <c r="I1970" t="s">
        <v>8187</v>
      </c>
      <c r="J1970" t="s">
        <v>8188</v>
      </c>
      <c r="L1970">
        <v>1</v>
      </c>
      <c r="M1970" t="b">
        <v>1</v>
      </c>
      <c r="N1970" t="str">
        <v>Gemeinde Hergatz</v>
      </c>
      <c r="P1970">
        <v>87538</v>
      </c>
      <c r="Q1970" t="s">
        <v>8903</v>
      </c>
    </row>
    <row r="1971" spans="1:17" x14ac:dyDescent="0.25">
      <c r="A1971" t="s">
        <v>8189</v>
      </c>
      <c r="B1971" t="s">
        <v>7516</v>
      </c>
      <c r="C1971" t="s">
        <v>8141</v>
      </c>
      <c r="D1971" t="s">
        <v>8189</v>
      </c>
      <c r="E1971" t="s">
        <v>8190</v>
      </c>
      <c r="F1971" t="s">
        <v>2401</v>
      </c>
      <c r="G1971" s="47">
        <v>88138</v>
      </c>
      <c r="H1971" t="s">
        <v>8191</v>
      </c>
      <c r="I1971" t="s">
        <v>8192</v>
      </c>
      <c r="J1971" t="s">
        <v>8193</v>
      </c>
      <c r="L1971">
        <v>1</v>
      </c>
      <c r="M1971" t="b">
        <v>1</v>
      </c>
      <c r="N1971" t="str">
        <v>Gemeinde Hergensweiler</v>
      </c>
      <c r="P1971">
        <v>87534</v>
      </c>
      <c r="Q1971" t="s">
        <v>10123</v>
      </c>
    </row>
    <row r="1972" spans="1:17" x14ac:dyDescent="0.25">
      <c r="A1972" t="s">
        <v>8194</v>
      </c>
      <c r="B1972" t="s">
        <v>7516</v>
      </c>
      <c r="C1972" t="s">
        <v>8141</v>
      </c>
      <c r="D1972" t="s">
        <v>8194</v>
      </c>
      <c r="E1972" t="s">
        <v>8190</v>
      </c>
      <c r="F1972" t="s">
        <v>2401</v>
      </c>
      <c r="G1972" s="47">
        <v>88138</v>
      </c>
      <c r="H1972" t="s">
        <v>8191</v>
      </c>
      <c r="I1972" t="s">
        <v>8195</v>
      </c>
      <c r="J1972" t="s">
        <v>8196</v>
      </c>
      <c r="L1972">
        <v>1</v>
      </c>
      <c r="M1972" t="b">
        <v>1</v>
      </c>
      <c r="N1972" t="str">
        <v>Gemeinde Sigmarszell</v>
      </c>
      <c r="P1972">
        <v>87561</v>
      </c>
      <c r="Q1972" t="s">
        <v>10124</v>
      </c>
    </row>
    <row r="1973" spans="1:17" x14ac:dyDescent="0.25">
      <c r="A1973" t="s">
        <v>8197</v>
      </c>
      <c r="B1973" t="s">
        <v>7516</v>
      </c>
      <c r="C1973" t="s">
        <v>8141</v>
      </c>
      <c r="D1973" t="s">
        <v>8197</v>
      </c>
      <c r="E1973" t="s">
        <v>8190</v>
      </c>
      <c r="F1973" t="s">
        <v>2401</v>
      </c>
      <c r="G1973" s="47">
        <v>88138</v>
      </c>
      <c r="H1973" t="s">
        <v>8191</v>
      </c>
      <c r="I1973" t="s">
        <v>8198</v>
      </c>
      <c r="J1973" t="s">
        <v>8199</v>
      </c>
      <c r="L1973">
        <v>1</v>
      </c>
      <c r="M1973" t="b">
        <v>1</v>
      </c>
      <c r="N1973" t="str">
        <v>Gemeinde Weißensberg</v>
      </c>
      <c r="P1973">
        <v>87527</v>
      </c>
      <c r="Q1973" t="s">
        <v>8908</v>
      </c>
    </row>
    <row r="1974" spans="1:17" x14ac:dyDescent="0.25">
      <c r="A1974" t="s">
        <v>8200</v>
      </c>
      <c r="B1974" t="s">
        <v>7516</v>
      </c>
      <c r="C1974" t="s">
        <v>8141</v>
      </c>
      <c r="D1974" t="s">
        <v>8200</v>
      </c>
      <c r="E1974" t="s">
        <v>8201</v>
      </c>
      <c r="F1974" t="s">
        <v>8202</v>
      </c>
      <c r="G1974" s="47">
        <v>88167</v>
      </c>
      <c r="H1974" t="s">
        <v>8203</v>
      </c>
      <c r="I1974" t="s">
        <v>8204</v>
      </c>
      <c r="J1974" t="s">
        <v>8205</v>
      </c>
      <c r="L1974">
        <v>1</v>
      </c>
      <c r="M1974" t="b">
        <v>1</v>
      </c>
      <c r="N1974" t="str">
        <v>Gemeinde Gestratz</v>
      </c>
      <c r="P1974">
        <v>87549</v>
      </c>
      <c r="Q1974" t="s">
        <v>8858</v>
      </c>
    </row>
    <row r="1975" spans="1:17" x14ac:dyDescent="0.25">
      <c r="A1975" t="s">
        <v>8206</v>
      </c>
      <c r="B1975" t="s">
        <v>7516</v>
      </c>
      <c r="C1975" t="s">
        <v>8141</v>
      </c>
      <c r="D1975" t="s">
        <v>8206</v>
      </c>
      <c r="E1975" t="s">
        <v>8201</v>
      </c>
      <c r="F1975" t="s">
        <v>8202</v>
      </c>
      <c r="G1975" s="47">
        <v>88167</v>
      </c>
      <c r="H1975" t="s">
        <v>8203</v>
      </c>
      <c r="I1975" t="s">
        <v>8207</v>
      </c>
      <c r="J1975" t="s">
        <v>8208</v>
      </c>
      <c r="L1975">
        <v>1</v>
      </c>
      <c r="M1975" t="b">
        <v>1</v>
      </c>
      <c r="N1975" t="str">
        <v>Gemeinde Grünenbach</v>
      </c>
      <c r="P1975">
        <v>87527</v>
      </c>
      <c r="Q1975" t="s">
        <v>10125</v>
      </c>
    </row>
    <row r="1976" spans="1:17" x14ac:dyDescent="0.25">
      <c r="A1976" t="s">
        <v>8209</v>
      </c>
      <c r="B1976" t="s">
        <v>7516</v>
      </c>
      <c r="C1976" t="s">
        <v>8141</v>
      </c>
      <c r="D1976" t="s">
        <v>8209</v>
      </c>
      <c r="E1976" t="s">
        <v>8201</v>
      </c>
      <c r="F1976" t="s">
        <v>8202</v>
      </c>
      <c r="G1976" s="47">
        <v>88167</v>
      </c>
      <c r="H1976" t="s">
        <v>8203</v>
      </c>
      <c r="I1976" t="s">
        <v>8210</v>
      </c>
      <c r="J1976" t="s">
        <v>8211</v>
      </c>
      <c r="L1976">
        <v>1</v>
      </c>
      <c r="M1976" t="b">
        <v>1</v>
      </c>
      <c r="N1976" t="str">
        <v>Gemeinde Maierhöfen</v>
      </c>
      <c r="P1976">
        <v>87477</v>
      </c>
      <c r="Q1976" t="s">
        <v>10126</v>
      </c>
    </row>
    <row r="1977" spans="1:17" x14ac:dyDescent="0.25">
      <c r="A1977" t="s">
        <v>8212</v>
      </c>
      <c r="B1977" t="s">
        <v>7516</v>
      </c>
      <c r="C1977" t="s">
        <v>8141</v>
      </c>
      <c r="D1977" t="s">
        <v>8212</v>
      </c>
      <c r="E1977" t="s">
        <v>8201</v>
      </c>
      <c r="F1977" t="s">
        <v>8202</v>
      </c>
      <c r="G1977" s="47">
        <v>88167</v>
      </c>
      <c r="H1977" t="s">
        <v>8203</v>
      </c>
      <c r="I1977" t="s">
        <v>8213</v>
      </c>
      <c r="J1977" t="s">
        <v>8214</v>
      </c>
      <c r="L1977">
        <v>1</v>
      </c>
      <c r="M1977" t="b">
        <v>1</v>
      </c>
      <c r="N1977" t="str">
        <v>Gemeinde Röthenbach (Allgäu)</v>
      </c>
      <c r="P1977">
        <v>87448</v>
      </c>
      <c r="Q1977" t="s">
        <v>8871</v>
      </c>
    </row>
    <row r="1978" spans="1:17" x14ac:dyDescent="0.25">
      <c r="A1978" t="s">
        <v>8215</v>
      </c>
      <c r="B1978" t="s">
        <v>7516</v>
      </c>
      <c r="C1978" t="s">
        <v>8141</v>
      </c>
      <c r="D1978" t="s">
        <v>8215</v>
      </c>
      <c r="E1978" t="s">
        <v>8216</v>
      </c>
      <c r="F1978" t="s">
        <v>2334</v>
      </c>
      <c r="G1978" s="47">
        <v>88167</v>
      </c>
      <c r="H1978" t="s">
        <v>8217</v>
      </c>
      <c r="I1978" t="s">
        <v>8218</v>
      </c>
      <c r="J1978" t="s">
        <v>8219</v>
      </c>
      <c r="L1978">
        <v>1</v>
      </c>
      <c r="M1978" t="b">
        <v>1</v>
      </c>
      <c r="N1978" t="str">
        <v>Gemeinde Oberreute</v>
      </c>
      <c r="P1978">
        <v>87480</v>
      </c>
      <c r="Q1978" t="s">
        <v>10127</v>
      </c>
    </row>
    <row r="1979" spans="1:17" x14ac:dyDescent="0.25">
      <c r="A1979" t="s">
        <v>8220</v>
      </c>
      <c r="B1979" t="s">
        <v>7516</v>
      </c>
      <c r="C1979" t="s">
        <v>8141</v>
      </c>
      <c r="D1979" t="s">
        <v>8220</v>
      </c>
      <c r="E1979" t="s">
        <v>8216</v>
      </c>
      <c r="F1979" t="s">
        <v>2334</v>
      </c>
      <c r="G1979" s="47">
        <v>88167</v>
      </c>
      <c r="H1979" t="s">
        <v>8217</v>
      </c>
      <c r="I1979" t="s">
        <v>8221</v>
      </c>
      <c r="J1979" t="s">
        <v>8222</v>
      </c>
      <c r="L1979">
        <v>1</v>
      </c>
      <c r="M1979" t="b">
        <v>1</v>
      </c>
      <c r="N1979" t="str">
        <v>Gemeinde Stiefenhofen</v>
      </c>
      <c r="P1979">
        <v>87497</v>
      </c>
      <c r="Q1979" t="s">
        <v>10128</v>
      </c>
    </row>
    <row r="1980" spans="1:17" x14ac:dyDescent="0.25">
      <c r="A1980" t="s">
        <v>8224</v>
      </c>
      <c r="B1980" t="s">
        <v>7516</v>
      </c>
      <c r="C1980" t="s">
        <v>8223</v>
      </c>
      <c r="D1980" t="s">
        <v>8224</v>
      </c>
      <c r="E1980" t="s">
        <v>8224</v>
      </c>
      <c r="F1980" t="s">
        <v>8225</v>
      </c>
      <c r="G1980" s="47">
        <v>87629</v>
      </c>
      <c r="H1980" t="s">
        <v>8226</v>
      </c>
      <c r="I1980" t="s">
        <v>8227</v>
      </c>
      <c r="J1980" t="s">
        <v>8228</v>
      </c>
      <c r="L1980">
        <v>1</v>
      </c>
      <c r="M1980" t="b">
        <v>1</v>
      </c>
      <c r="N1980" t="str">
        <v>Stadt Füssen</v>
      </c>
      <c r="P1980">
        <v>87487</v>
      </c>
      <c r="Q1980" t="s">
        <v>10129</v>
      </c>
    </row>
    <row r="1981" spans="1:17" x14ac:dyDescent="0.25">
      <c r="A1981" t="s">
        <v>8229</v>
      </c>
      <c r="B1981" t="s">
        <v>7516</v>
      </c>
      <c r="C1981" t="s">
        <v>8223</v>
      </c>
      <c r="D1981" t="s">
        <v>8229</v>
      </c>
      <c r="E1981" t="s">
        <v>8229</v>
      </c>
      <c r="F1981" t="s">
        <v>8231</v>
      </c>
      <c r="G1981" s="47">
        <v>87656</v>
      </c>
      <c r="H1981" t="s">
        <v>8230</v>
      </c>
      <c r="I1981" t="s">
        <v>8232</v>
      </c>
      <c r="J1981" t="s">
        <v>8233</v>
      </c>
      <c r="L1981">
        <v>1</v>
      </c>
      <c r="M1981" t="b">
        <v>1</v>
      </c>
      <c r="N1981" t="str">
        <v>Gemeinde Germaringen</v>
      </c>
      <c r="P1981">
        <v>87499</v>
      </c>
      <c r="Q1981" t="s">
        <v>8883</v>
      </c>
    </row>
    <row r="1982" spans="1:17" x14ac:dyDescent="0.25">
      <c r="A1982" t="s">
        <v>8234</v>
      </c>
      <c r="B1982" t="s">
        <v>7516</v>
      </c>
      <c r="C1982" t="s">
        <v>8223</v>
      </c>
      <c r="D1982" t="s">
        <v>8234</v>
      </c>
      <c r="E1982" t="s">
        <v>8234</v>
      </c>
      <c r="F1982" t="s">
        <v>489</v>
      </c>
      <c r="G1982" s="47">
        <v>86983</v>
      </c>
      <c r="H1982" t="s">
        <v>8235</v>
      </c>
      <c r="I1982" t="s">
        <v>8236</v>
      </c>
      <c r="J1982" t="s">
        <v>8237</v>
      </c>
      <c r="L1982">
        <v>1</v>
      </c>
      <c r="M1982" t="b">
        <v>1</v>
      </c>
      <c r="N1982" t="str">
        <v>Gemeinde Lechbruck am See</v>
      </c>
      <c r="P1982">
        <v>87600</v>
      </c>
      <c r="Q1982" t="s">
        <v>7522</v>
      </c>
    </row>
    <row r="1983" spans="1:17" x14ac:dyDescent="0.25">
      <c r="A1983" t="s">
        <v>8238</v>
      </c>
      <c r="B1983" t="s">
        <v>7516</v>
      </c>
      <c r="C1983" t="s">
        <v>8223</v>
      </c>
      <c r="D1983" t="s">
        <v>8238</v>
      </c>
      <c r="E1983" t="s">
        <v>8238</v>
      </c>
      <c r="F1983" t="s">
        <v>8239</v>
      </c>
      <c r="G1983" s="47">
        <v>87611</v>
      </c>
      <c r="H1983" t="s">
        <v>8240</v>
      </c>
      <c r="I1983" t="s">
        <v>8241</v>
      </c>
      <c r="J1983" t="s">
        <v>8242</v>
      </c>
      <c r="L1983">
        <v>1</v>
      </c>
      <c r="M1983" t="b">
        <v>1</v>
      </c>
      <c r="N1983" t="str">
        <v>Stadt Marktoberdorf</v>
      </c>
      <c r="P1983">
        <v>87700</v>
      </c>
      <c r="Q1983" t="s">
        <v>7532</v>
      </c>
    </row>
    <row r="1984" spans="1:17" x14ac:dyDescent="0.25">
      <c r="A1984" t="s">
        <v>8243</v>
      </c>
      <c r="B1984" t="s">
        <v>7516</v>
      </c>
      <c r="C1984" t="s">
        <v>8223</v>
      </c>
      <c r="D1984" t="s">
        <v>8243</v>
      </c>
      <c r="E1984" t="s">
        <v>8243</v>
      </c>
      <c r="F1984" t="s">
        <v>1533</v>
      </c>
      <c r="G1984" s="47">
        <v>87665</v>
      </c>
      <c r="H1984" t="s">
        <v>8244</v>
      </c>
      <c r="I1984" t="s">
        <v>8245</v>
      </c>
      <c r="J1984" t="s">
        <v>8246</v>
      </c>
      <c r="L1984">
        <v>1</v>
      </c>
      <c r="M1984" t="b">
        <v>1</v>
      </c>
      <c r="N1984" t="str">
        <v>Gemeinde Mauerstetten</v>
      </c>
      <c r="P1984">
        <v>87648</v>
      </c>
      <c r="Q1984" t="s">
        <v>10130</v>
      </c>
    </row>
    <row r="1985" spans="1:17" x14ac:dyDescent="0.25">
      <c r="A1985" t="s">
        <v>8247</v>
      </c>
      <c r="B1985" t="s">
        <v>7516</v>
      </c>
      <c r="C1985" t="s">
        <v>8223</v>
      </c>
      <c r="D1985" t="s">
        <v>8247</v>
      </c>
      <c r="E1985" t="s">
        <v>8247</v>
      </c>
      <c r="F1985" t="s">
        <v>40</v>
      </c>
      <c r="G1985" s="47">
        <v>87482</v>
      </c>
      <c r="H1985" t="s">
        <v>8248</v>
      </c>
      <c r="I1985" t="s">
        <v>8249</v>
      </c>
      <c r="J1985" t="s">
        <v>8250</v>
      </c>
      <c r="L1985">
        <v>1</v>
      </c>
      <c r="M1985" t="b">
        <v>1</v>
      </c>
      <c r="N1985" t="str">
        <v>Markt Nesselwang</v>
      </c>
      <c r="P1985">
        <v>87640</v>
      </c>
      <c r="Q1985" t="s">
        <v>8321</v>
      </c>
    </row>
    <row r="1986" spans="1:17" x14ac:dyDescent="0.25">
      <c r="A1986" t="s">
        <v>8251</v>
      </c>
      <c r="B1986" t="s">
        <v>7516</v>
      </c>
      <c r="C1986" t="s">
        <v>8223</v>
      </c>
      <c r="D1986" t="s">
        <v>8251</v>
      </c>
      <c r="E1986" t="s">
        <v>8251</v>
      </c>
      <c r="F1986" t="s">
        <v>8253</v>
      </c>
      <c r="G1986" s="47">
        <v>87459</v>
      </c>
      <c r="H1986" t="s">
        <v>8252</v>
      </c>
      <c r="I1986" t="s">
        <v>8254</v>
      </c>
      <c r="J1986" t="s">
        <v>8255</v>
      </c>
      <c r="L1986">
        <v>1</v>
      </c>
      <c r="M1986" t="b">
        <v>1</v>
      </c>
      <c r="N1986" t="str">
        <v>Gemeinde Pfronten</v>
      </c>
      <c r="P1986">
        <v>87650</v>
      </c>
      <c r="Q1986" t="s">
        <v>10131</v>
      </c>
    </row>
    <row r="1987" spans="1:17" x14ac:dyDescent="0.25">
      <c r="A1987" t="s">
        <v>8256</v>
      </c>
      <c r="B1987" t="s">
        <v>7516</v>
      </c>
      <c r="C1987" t="s">
        <v>8223</v>
      </c>
      <c r="D1987" t="s">
        <v>8256</v>
      </c>
      <c r="E1987" t="s">
        <v>8256</v>
      </c>
      <c r="F1987" t="s">
        <v>8257</v>
      </c>
      <c r="G1987" s="47">
        <v>87671</v>
      </c>
      <c r="H1987" t="s">
        <v>8258</v>
      </c>
      <c r="I1987" t="s">
        <v>8259</v>
      </c>
      <c r="J1987" t="s">
        <v>8260</v>
      </c>
      <c r="L1987">
        <v>1</v>
      </c>
      <c r="M1987" t="b">
        <v>1</v>
      </c>
      <c r="N1987" t="str">
        <v>Markt Ronsberg</v>
      </c>
      <c r="P1987">
        <v>87651</v>
      </c>
      <c r="Q1987" t="s">
        <v>10132</v>
      </c>
    </row>
    <row r="1988" spans="1:17" x14ac:dyDescent="0.25">
      <c r="A1988" t="s">
        <v>8261</v>
      </c>
      <c r="B1988" t="s">
        <v>7516</v>
      </c>
      <c r="C1988" t="s">
        <v>8223</v>
      </c>
      <c r="D1988" t="s">
        <v>8261</v>
      </c>
      <c r="E1988" t="s">
        <v>8261</v>
      </c>
      <c r="F1988" t="s">
        <v>3080</v>
      </c>
      <c r="G1988" s="47">
        <v>87643</v>
      </c>
      <c r="H1988" t="s">
        <v>8262</v>
      </c>
      <c r="I1988" t="s">
        <v>8263</v>
      </c>
      <c r="J1988" t="s">
        <v>8264</v>
      </c>
      <c r="L1988">
        <v>1</v>
      </c>
      <c r="M1988" t="b">
        <v>1</v>
      </c>
      <c r="N1988" t="str">
        <v>Gemeinde Schwangau</v>
      </c>
      <c r="P1988">
        <v>86807</v>
      </c>
      <c r="Q1988" t="s">
        <v>10133</v>
      </c>
    </row>
    <row r="1989" spans="1:17" x14ac:dyDescent="0.25">
      <c r="A1989" t="s">
        <v>8265</v>
      </c>
      <c r="B1989" t="s">
        <v>7516</v>
      </c>
      <c r="C1989" t="s">
        <v>8223</v>
      </c>
      <c r="D1989" t="s">
        <v>8265</v>
      </c>
      <c r="E1989" t="s">
        <v>8265</v>
      </c>
      <c r="F1989" t="s">
        <v>8267</v>
      </c>
      <c r="G1989" s="47">
        <v>87642</v>
      </c>
      <c r="H1989" t="s">
        <v>8266</v>
      </c>
      <c r="I1989" t="s">
        <v>8268</v>
      </c>
      <c r="J1989" t="s">
        <v>8269</v>
      </c>
      <c r="L1989">
        <v>1</v>
      </c>
      <c r="M1989" t="b">
        <v>1</v>
      </c>
      <c r="N1989" t="str">
        <v>Gemeinde Halblech</v>
      </c>
      <c r="P1989">
        <v>87653</v>
      </c>
      <c r="Q1989" t="s">
        <v>8338</v>
      </c>
    </row>
    <row r="1990" spans="1:17" x14ac:dyDescent="0.25">
      <c r="A1990" t="s">
        <v>8270</v>
      </c>
      <c r="B1990" t="s">
        <v>7516</v>
      </c>
      <c r="C1990" t="s">
        <v>8223</v>
      </c>
      <c r="D1990" t="s">
        <v>8270</v>
      </c>
      <c r="E1990" t="s">
        <v>8271</v>
      </c>
      <c r="F1990" t="s">
        <v>1515</v>
      </c>
      <c r="G1990" s="47">
        <v>86802</v>
      </c>
      <c r="H1990" t="s">
        <v>8272</v>
      </c>
      <c r="I1990" t="s">
        <v>8273</v>
      </c>
      <c r="J1990" t="s">
        <v>8274</v>
      </c>
      <c r="L1990">
        <v>1</v>
      </c>
      <c r="M1990" t="b">
        <v>1</v>
      </c>
      <c r="N1990" t="str">
        <v>Gemeinde Buchloe, St</v>
      </c>
      <c r="P1990">
        <v>87637</v>
      </c>
      <c r="Q1990" t="s">
        <v>10134</v>
      </c>
    </row>
    <row r="1991" spans="1:17" x14ac:dyDescent="0.25">
      <c r="A1991" t="s">
        <v>8275</v>
      </c>
      <c r="B1991" t="s">
        <v>7516</v>
      </c>
      <c r="C1991" t="s">
        <v>8223</v>
      </c>
      <c r="D1991" t="s">
        <v>8275</v>
      </c>
      <c r="E1991" t="s">
        <v>8271</v>
      </c>
      <c r="F1991" t="s">
        <v>1515</v>
      </c>
      <c r="G1991" s="47">
        <v>86802</v>
      </c>
      <c r="H1991" t="s">
        <v>8272</v>
      </c>
      <c r="I1991" t="s">
        <v>8277</v>
      </c>
      <c r="J1991" t="s">
        <v>8278</v>
      </c>
      <c r="L1991">
        <v>1</v>
      </c>
      <c r="M1991" t="b">
        <v>1</v>
      </c>
      <c r="N1991" t="str">
        <v>Gemeinde Jengen</v>
      </c>
      <c r="P1991">
        <v>87654</v>
      </c>
      <c r="Q1991" t="s">
        <v>10135</v>
      </c>
    </row>
    <row r="1992" spans="1:17" x14ac:dyDescent="0.25">
      <c r="A1992" t="s">
        <v>8275</v>
      </c>
      <c r="B1992" t="s">
        <v>7516</v>
      </c>
      <c r="C1992" t="s">
        <v>8223</v>
      </c>
      <c r="D1992" t="s">
        <v>8275</v>
      </c>
      <c r="E1992" t="s">
        <v>8275</v>
      </c>
      <c r="F1992" t="s">
        <v>8279</v>
      </c>
      <c r="G1992" s="47">
        <v>86860</v>
      </c>
      <c r="H1992" t="s">
        <v>8276</v>
      </c>
      <c r="I1992" t="s">
        <v>8277</v>
      </c>
      <c r="J1992" t="s">
        <v>8278</v>
      </c>
      <c r="L1992">
        <v>1</v>
      </c>
      <c r="M1992" t="b">
        <v>1</v>
      </c>
      <c r="N1992" t="str">
        <v>Gemeinde Jengen</v>
      </c>
      <c r="P1992">
        <v>87629</v>
      </c>
      <c r="Q1992" t="s">
        <v>10136</v>
      </c>
    </row>
    <row r="1993" spans="1:17" x14ac:dyDescent="0.25">
      <c r="A1993" t="s">
        <v>8280</v>
      </c>
      <c r="B1993" t="s">
        <v>7516</v>
      </c>
      <c r="C1993" t="s">
        <v>8223</v>
      </c>
      <c r="D1993" t="s">
        <v>8280</v>
      </c>
      <c r="E1993" t="s">
        <v>8271</v>
      </c>
      <c r="F1993" t="s">
        <v>1515</v>
      </c>
      <c r="G1993" s="47">
        <v>86802</v>
      </c>
      <c r="H1993" t="s">
        <v>8272</v>
      </c>
      <c r="I1993" t="s">
        <v>8282</v>
      </c>
      <c r="J1993" t="s">
        <v>8283</v>
      </c>
      <c r="L1993">
        <v>1</v>
      </c>
      <c r="M1993" t="b">
        <v>1</v>
      </c>
      <c r="N1993" t="str">
        <v>Gemeinde Lamerdingen</v>
      </c>
      <c r="P1993">
        <v>87656</v>
      </c>
      <c r="Q1993" t="s">
        <v>8230</v>
      </c>
    </row>
    <row r="1994" spans="1:17" x14ac:dyDescent="0.25">
      <c r="A1994" t="s">
        <v>8280</v>
      </c>
      <c r="B1994" t="s">
        <v>7516</v>
      </c>
      <c r="C1994" t="s">
        <v>8223</v>
      </c>
      <c r="D1994" t="s">
        <v>8280</v>
      </c>
      <c r="E1994" t="s">
        <v>8280</v>
      </c>
      <c r="F1994" t="s">
        <v>643</v>
      </c>
      <c r="G1994" s="47">
        <v>86862</v>
      </c>
      <c r="H1994" t="s">
        <v>8281</v>
      </c>
      <c r="I1994" t="s">
        <v>8282</v>
      </c>
      <c r="J1994" t="s">
        <v>8283</v>
      </c>
      <c r="L1994">
        <v>1</v>
      </c>
      <c r="M1994" t="b">
        <v>1</v>
      </c>
      <c r="N1994" t="str">
        <v>Gemeinde Lamerdingen</v>
      </c>
      <c r="P1994">
        <v>87657</v>
      </c>
      <c r="Q1994" t="s">
        <v>8359</v>
      </c>
    </row>
    <row r="1995" spans="1:17" x14ac:dyDescent="0.25">
      <c r="A1995" t="s">
        <v>8284</v>
      </c>
      <c r="B1995" t="s">
        <v>7516</v>
      </c>
      <c r="C1995" t="s">
        <v>8223</v>
      </c>
      <c r="D1995" t="s">
        <v>8284</v>
      </c>
      <c r="E1995" t="s">
        <v>8271</v>
      </c>
      <c r="F1995" t="s">
        <v>1515</v>
      </c>
      <c r="G1995" s="47">
        <v>86802</v>
      </c>
      <c r="H1995" t="s">
        <v>8272</v>
      </c>
      <c r="I1995" t="s">
        <v>8285</v>
      </c>
      <c r="J1995" t="s">
        <v>8286</v>
      </c>
      <c r="L1995">
        <v>1</v>
      </c>
      <c r="M1995" t="b">
        <v>1</v>
      </c>
      <c r="N1995" t="str">
        <v>Gemeinde Waal, M</v>
      </c>
      <c r="P1995">
        <v>87659</v>
      </c>
      <c r="Q1995" t="s">
        <v>10137</v>
      </c>
    </row>
    <row r="1996" spans="1:17" x14ac:dyDescent="0.25">
      <c r="A1996" t="s">
        <v>8287</v>
      </c>
      <c r="B1996" t="s">
        <v>7516</v>
      </c>
      <c r="C1996" t="s">
        <v>8223</v>
      </c>
      <c r="D1996" t="s">
        <v>8287</v>
      </c>
      <c r="E1996" t="s">
        <v>8287</v>
      </c>
      <c r="F1996" t="s">
        <v>127</v>
      </c>
      <c r="G1996" s="47">
        <v>86875</v>
      </c>
      <c r="H1996" t="s">
        <v>8288</v>
      </c>
      <c r="I1996" t="s">
        <v>8285</v>
      </c>
      <c r="J1996" t="s">
        <v>8286</v>
      </c>
      <c r="L1996">
        <v>1</v>
      </c>
      <c r="M1996" t="b">
        <v>1</v>
      </c>
      <c r="N1996" t="str">
        <v>Markt Waal</v>
      </c>
      <c r="P1996">
        <v>87634</v>
      </c>
      <c r="Q1996" t="s">
        <v>10138</v>
      </c>
    </row>
    <row r="1997" spans="1:17" x14ac:dyDescent="0.25">
      <c r="A1997" t="s">
        <v>8289</v>
      </c>
      <c r="B1997" t="s">
        <v>7516</v>
      </c>
      <c r="C1997" t="s">
        <v>8223</v>
      </c>
      <c r="D1997" t="s">
        <v>8289</v>
      </c>
      <c r="E1997" t="s">
        <v>8290</v>
      </c>
      <c r="F1997" t="s">
        <v>8291</v>
      </c>
      <c r="G1997" s="47">
        <v>87666</v>
      </c>
      <c r="H1997" t="s">
        <v>8292</v>
      </c>
      <c r="I1997" t="s">
        <v>8293</v>
      </c>
      <c r="J1997" t="s">
        <v>8294</v>
      </c>
      <c r="L1997">
        <v>1</v>
      </c>
      <c r="M1997" t="b">
        <v>1</v>
      </c>
      <c r="N1997" t="str">
        <v>Gemeinde Irsee, M</v>
      </c>
      <c r="P1997">
        <v>87660</v>
      </c>
      <c r="Q1997" t="s">
        <v>10139</v>
      </c>
    </row>
    <row r="1998" spans="1:17" x14ac:dyDescent="0.25">
      <c r="A1998" t="s">
        <v>8295</v>
      </c>
      <c r="B1998" t="s">
        <v>7516</v>
      </c>
      <c r="C1998" t="s">
        <v>8223</v>
      </c>
      <c r="D1998" t="s">
        <v>8295</v>
      </c>
      <c r="E1998" t="s">
        <v>8290</v>
      </c>
      <c r="F1998" t="s">
        <v>8291</v>
      </c>
      <c r="G1998" s="47">
        <v>87666</v>
      </c>
      <c r="H1998" t="s">
        <v>8292</v>
      </c>
      <c r="I1998" t="s">
        <v>8296</v>
      </c>
      <c r="J1998" t="s">
        <v>8297</v>
      </c>
      <c r="L1998">
        <v>1</v>
      </c>
      <c r="M1998" t="b">
        <v>1</v>
      </c>
      <c r="N1998" t="str">
        <v>Gemeinde Pforzen</v>
      </c>
      <c r="P1998">
        <v>86860</v>
      </c>
      <c r="Q1998" t="s">
        <v>8276</v>
      </c>
    </row>
    <row r="1999" spans="1:17" x14ac:dyDescent="0.25">
      <c r="A1999" t="s">
        <v>8298</v>
      </c>
      <c r="B1999" t="s">
        <v>7516</v>
      </c>
      <c r="C1999" t="s">
        <v>8223</v>
      </c>
      <c r="D1999" t="s">
        <v>8298</v>
      </c>
      <c r="E1999" t="s">
        <v>8290</v>
      </c>
      <c r="F1999" t="s">
        <v>8291</v>
      </c>
      <c r="G1999" s="47">
        <v>87666</v>
      </c>
      <c r="H1999" t="s">
        <v>8292</v>
      </c>
      <c r="I1999" t="s">
        <v>8299</v>
      </c>
      <c r="J1999" t="s">
        <v>8300</v>
      </c>
      <c r="L1999">
        <v>1</v>
      </c>
      <c r="M1999" t="b">
        <v>1</v>
      </c>
      <c r="N1999" t="str">
        <v>Gemeinde Rieden</v>
      </c>
      <c r="P1999">
        <v>87662</v>
      </c>
      <c r="Q1999" t="s">
        <v>10140</v>
      </c>
    </row>
    <row r="2000" spans="1:17" x14ac:dyDescent="0.25">
      <c r="A2000" t="s">
        <v>8301</v>
      </c>
      <c r="B2000" t="s">
        <v>7516</v>
      </c>
      <c r="C2000" t="s">
        <v>8223</v>
      </c>
      <c r="D2000" t="s">
        <v>8301</v>
      </c>
      <c r="E2000" t="s">
        <v>8302</v>
      </c>
      <c r="F2000" t="s">
        <v>8303</v>
      </c>
      <c r="G2000" s="47">
        <v>87679</v>
      </c>
      <c r="H2000" t="s">
        <v>7750</v>
      </c>
      <c r="I2000" t="s">
        <v>8304</v>
      </c>
      <c r="J2000" t="s">
        <v>8305</v>
      </c>
      <c r="L2000">
        <v>1</v>
      </c>
      <c r="M2000" t="b">
        <v>1</v>
      </c>
      <c r="N2000" t="str">
        <v>Gemeinde Kaltental, M</v>
      </c>
      <c r="P2000">
        <v>87647</v>
      </c>
      <c r="Q2000" t="s">
        <v>8365</v>
      </c>
    </row>
    <row r="2001" spans="1:17" x14ac:dyDescent="0.25">
      <c r="A2001" t="s">
        <v>8306</v>
      </c>
      <c r="B2001" t="s">
        <v>7516</v>
      </c>
      <c r="C2001" t="s">
        <v>8223</v>
      </c>
      <c r="D2001" t="s">
        <v>8306</v>
      </c>
      <c r="E2001" t="s">
        <v>8302</v>
      </c>
      <c r="F2001" t="s">
        <v>8303</v>
      </c>
      <c r="G2001" s="47">
        <v>87679</v>
      </c>
      <c r="H2001" t="s">
        <v>7750</v>
      </c>
      <c r="I2001" t="s">
        <v>8307</v>
      </c>
      <c r="J2001" t="s">
        <v>8308</v>
      </c>
      <c r="L2001">
        <v>1</v>
      </c>
      <c r="M2001" t="b">
        <v>1</v>
      </c>
      <c r="N2001" t="str">
        <v>Gemeinde Oberostendorf</v>
      </c>
      <c r="P2001">
        <v>86862</v>
      </c>
      <c r="Q2001" t="s">
        <v>8281</v>
      </c>
    </row>
    <row r="2002" spans="1:17" x14ac:dyDescent="0.25">
      <c r="A2002" t="s">
        <v>8306</v>
      </c>
      <c r="B2002" t="s">
        <v>7516</v>
      </c>
      <c r="C2002" t="s">
        <v>8223</v>
      </c>
      <c r="D2002" t="s">
        <v>8306</v>
      </c>
      <c r="E2002" t="s">
        <v>8306</v>
      </c>
      <c r="F2002" t="s">
        <v>8309</v>
      </c>
      <c r="G2002" s="47">
        <v>87679</v>
      </c>
      <c r="H2002" t="s">
        <v>7750</v>
      </c>
      <c r="I2002" t="s">
        <v>8307</v>
      </c>
      <c r="J2002" t="s">
        <v>8308</v>
      </c>
      <c r="L2002">
        <v>1</v>
      </c>
      <c r="M2002" t="b">
        <v>1</v>
      </c>
      <c r="N2002" t="str">
        <v>Gemeinde Oberostendorf</v>
      </c>
      <c r="P2002">
        <v>86983</v>
      </c>
      <c r="Q2002" t="s">
        <v>8235</v>
      </c>
    </row>
    <row r="2003" spans="1:17" x14ac:dyDescent="0.25">
      <c r="A2003" t="s">
        <v>8310</v>
      </c>
      <c r="B2003" t="s">
        <v>7516</v>
      </c>
      <c r="C2003" t="s">
        <v>8223</v>
      </c>
      <c r="D2003" t="s">
        <v>8310</v>
      </c>
      <c r="E2003" t="s">
        <v>8302</v>
      </c>
      <c r="F2003" t="s">
        <v>8303</v>
      </c>
      <c r="G2003" s="47">
        <v>87679</v>
      </c>
      <c r="H2003" t="s">
        <v>7750</v>
      </c>
      <c r="I2003" t="s">
        <v>8311</v>
      </c>
      <c r="J2003" t="s">
        <v>8312</v>
      </c>
      <c r="L2003">
        <v>1</v>
      </c>
      <c r="M2003" t="b">
        <v>1</v>
      </c>
      <c r="N2003" t="str">
        <v>Gemeinde Osterzell</v>
      </c>
      <c r="P2003">
        <v>87663</v>
      </c>
      <c r="Q2003" t="s">
        <v>10141</v>
      </c>
    </row>
    <row r="2004" spans="1:17" x14ac:dyDescent="0.25">
      <c r="A2004" t="s">
        <v>8310</v>
      </c>
      <c r="B2004" t="s">
        <v>7516</v>
      </c>
      <c r="C2004" t="s">
        <v>8223</v>
      </c>
      <c r="D2004" t="s">
        <v>8310</v>
      </c>
      <c r="E2004" t="s">
        <v>8310</v>
      </c>
      <c r="F2004" t="s">
        <v>8309</v>
      </c>
      <c r="G2004" s="47">
        <v>87679</v>
      </c>
      <c r="H2004" t="s">
        <v>7750</v>
      </c>
      <c r="I2004" t="s">
        <v>8311</v>
      </c>
      <c r="J2004" t="s">
        <v>8312</v>
      </c>
      <c r="L2004">
        <v>1</v>
      </c>
      <c r="M2004" t="b">
        <v>1</v>
      </c>
      <c r="N2004" t="str">
        <v>Gemeinde Osterzell</v>
      </c>
      <c r="P2004">
        <v>87616</v>
      </c>
      <c r="Q2004" t="s">
        <v>10142</v>
      </c>
    </row>
    <row r="2005" spans="1:17" x14ac:dyDescent="0.25">
      <c r="A2005" t="s">
        <v>8313</v>
      </c>
      <c r="B2005" t="s">
        <v>7516</v>
      </c>
      <c r="C2005" t="s">
        <v>8223</v>
      </c>
      <c r="D2005" t="s">
        <v>8313</v>
      </c>
      <c r="E2005" t="s">
        <v>8302</v>
      </c>
      <c r="F2005" t="s">
        <v>8303</v>
      </c>
      <c r="G2005" s="47">
        <v>87679</v>
      </c>
      <c r="H2005" t="s">
        <v>7750</v>
      </c>
      <c r="I2005" t="s">
        <v>8314</v>
      </c>
      <c r="J2005" t="s">
        <v>8315</v>
      </c>
      <c r="L2005">
        <v>1</v>
      </c>
      <c r="M2005" t="b">
        <v>1</v>
      </c>
      <c r="N2005" t="str">
        <v>Gemeinde Stöttwang</v>
      </c>
      <c r="P2005">
        <v>87665</v>
      </c>
      <c r="Q2005" t="s">
        <v>8244</v>
      </c>
    </row>
    <row r="2006" spans="1:17" x14ac:dyDescent="0.25">
      <c r="A2006" t="s">
        <v>8313</v>
      </c>
      <c r="B2006" t="s">
        <v>7516</v>
      </c>
      <c r="C2006" t="s">
        <v>8223</v>
      </c>
      <c r="D2006" t="s">
        <v>8313</v>
      </c>
      <c r="E2006" t="s">
        <v>8313</v>
      </c>
      <c r="F2006" t="s">
        <v>8309</v>
      </c>
      <c r="G2006" s="47">
        <v>87679</v>
      </c>
      <c r="H2006" t="s">
        <v>7750</v>
      </c>
      <c r="I2006" t="s">
        <v>8314</v>
      </c>
      <c r="J2006" t="s">
        <v>8315</v>
      </c>
      <c r="L2006">
        <v>1</v>
      </c>
      <c r="M2006" t="b">
        <v>1</v>
      </c>
      <c r="N2006" t="str">
        <v>Gemeinde Stöttwang</v>
      </c>
      <c r="P2006">
        <v>87484</v>
      </c>
      <c r="Q2006" t="s">
        <v>10143</v>
      </c>
    </row>
    <row r="2007" spans="1:17" x14ac:dyDescent="0.25">
      <c r="A2007" t="s">
        <v>7749</v>
      </c>
      <c r="B2007" t="s">
        <v>7516</v>
      </c>
      <c r="C2007" t="s">
        <v>8223</v>
      </c>
      <c r="D2007" t="s">
        <v>7749</v>
      </c>
      <c r="E2007" t="s">
        <v>8302</v>
      </c>
      <c r="F2007" t="s">
        <v>8303</v>
      </c>
      <c r="G2007" s="47">
        <v>87679</v>
      </c>
      <c r="H2007" t="s">
        <v>7750</v>
      </c>
      <c r="I2007" t="s">
        <v>8316</v>
      </c>
      <c r="J2007" t="s">
        <v>8317</v>
      </c>
      <c r="L2007">
        <v>1</v>
      </c>
      <c r="M2007" t="b">
        <v>1</v>
      </c>
      <c r="N2007" t="str">
        <v>Gemeinde Westendorf</v>
      </c>
      <c r="P2007">
        <v>87634</v>
      </c>
      <c r="Q2007" t="s">
        <v>10144</v>
      </c>
    </row>
    <row r="2008" spans="1:17" x14ac:dyDescent="0.25">
      <c r="A2008" t="s">
        <v>7749</v>
      </c>
      <c r="B2008" t="s">
        <v>7516</v>
      </c>
      <c r="C2008" t="s">
        <v>8223</v>
      </c>
      <c r="D2008" t="s">
        <v>7749</v>
      </c>
      <c r="E2008" t="s">
        <v>7749</v>
      </c>
      <c r="F2008" t="s">
        <v>8309</v>
      </c>
      <c r="G2008" s="47">
        <v>87679</v>
      </c>
      <c r="H2008" t="s">
        <v>7750</v>
      </c>
      <c r="I2008" t="s">
        <v>8316</v>
      </c>
      <c r="J2008" t="s">
        <v>8317</v>
      </c>
      <c r="L2008">
        <v>1</v>
      </c>
      <c r="M2008" t="b">
        <v>1</v>
      </c>
      <c r="N2008" t="str">
        <v>Gemeinde Westendorf</v>
      </c>
      <c r="P2008">
        <v>86869</v>
      </c>
      <c r="Q2008" t="s">
        <v>10145</v>
      </c>
    </row>
    <row r="2009" spans="1:17" x14ac:dyDescent="0.25">
      <c r="A2009" t="s">
        <v>8318</v>
      </c>
      <c r="B2009" t="s">
        <v>7516</v>
      </c>
      <c r="C2009" t="s">
        <v>8223</v>
      </c>
      <c r="D2009" t="s">
        <v>8318</v>
      </c>
      <c r="E2009" t="s">
        <v>8319</v>
      </c>
      <c r="F2009" t="s">
        <v>8320</v>
      </c>
      <c r="G2009" s="47">
        <v>87640</v>
      </c>
      <c r="H2009" t="s">
        <v>8321</v>
      </c>
      <c r="I2009" t="s">
        <v>8322</v>
      </c>
      <c r="J2009" t="s">
        <v>8323</v>
      </c>
      <c r="L2009">
        <v>1</v>
      </c>
      <c r="M2009" t="b">
        <v>1</v>
      </c>
      <c r="N2009" t="str">
        <v>Gemeinde Aitrang</v>
      </c>
      <c r="P2009">
        <v>87662</v>
      </c>
      <c r="Q2009" t="s">
        <v>10146</v>
      </c>
    </row>
    <row r="2010" spans="1:17" x14ac:dyDescent="0.25">
      <c r="A2010" t="s">
        <v>8324</v>
      </c>
      <c r="B2010" t="s">
        <v>7516</v>
      </c>
      <c r="C2010" t="s">
        <v>8223</v>
      </c>
      <c r="D2010" t="s">
        <v>8324</v>
      </c>
      <c r="E2010" t="s">
        <v>8319</v>
      </c>
      <c r="F2010" t="s">
        <v>8320</v>
      </c>
      <c r="G2010" s="47">
        <v>87640</v>
      </c>
      <c r="H2010" t="s">
        <v>8321</v>
      </c>
      <c r="I2010" t="s">
        <v>8325</v>
      </c>
      <c r="J2010" t="s">
        <v>8326</v>
      </c>
      <c r="L2010">
        <v>1</v>
      </c>
      <c r="M2010" t="b">
        <v>1</v>
      </c>
      <c r="N2010" t="str">
        <v>Gemeinde Biessenhofen</v>
      </c>
      <c r="P2010">
        <v>87666</v>
      </c>
      <c r="Q2010" t="s">
        <v>8292</v>
      </c>
    </row>
    <row r="2011" spans="1:17" x14ac:dyDescent="0.25">
      <c r="A2011" t="s">
        <v>8327</v>
      </c>
      <c r="B2011" t="s">
        <v>7516</v>
      </c>
      <c r="C2011" t="s">
        <v>8223</v>
      </c>
      <c r="D2011" t="s">
        <v>8327</v>
      </c>
      <c r="E2011" t="s">
        <v>8319</v>
      </c>
      <c r="F2011" t="s">
        <v>8320</v>
      </c>
      <c r="G2011" s="47">
        <v>87640</v>
      </c>
      <c r="H2011" t="s">
        <v>8321</v>
      </c>
      <c r="I2011" t="s">
        <v>8328</v>
      </c>
      <c r="J2011" t="s">
        <v>8329</v>
      </c>
      <c r="L2011">
        <v>1</v>
      </c>
      <c r="M2011" t="b">
        <v>1</v>
      </c>
      <c r="N2011" t="str">
        <v>Gemeinde Bidingen</v>
      </c>
      <c r="P2011">
        <v>87459</v>
      </c>
      <c r="Q2011" t="s">
        <v>8252</v>
      </c>
    </row>
    <row r="2012" spans="1:17" x14ac:dyDescent="0.25">
      <c r="A2012" t="s">
        <v>8330</v>
      </c>
      <c r="B2012" t="s">
        <v>7516</v>
      </c>
      <c r="C2012" t="s">
        <v>8223</v>
      </c>
      <c r="D2012" t="s">
        <v>8330</v>
      </c>
      <c r="E2012" t="s">
        <v>8319</v>
      </c>
      <c r="F2012" t="s">
        <v>8320</v>
      </c>
      <c r="G2012" s="47">
        <v>87640</v>
      </c>
      <c r="H2012" t="s">
        <v>8321</v>
      </c>
      <c r="I2012" t="s">
        <v>8332</v>
      </c>
      <c r="J2012" t="s">
        <v>8333</v>
      </c>
      <c r="L2012">
        <v>1</v>
      </c>
      <c r="M2012" t="b">
        <v>1</v>
      </c>
      <c r="N2012" t="str">
        <v>Gemeinde Ruderatshofen</v>
      </c>
      <c r="P2012">
        <v>87669</v>
      </c>
      <c r="Q2012" t="s">
        <v>10147</v>
      </c>
    </row>
    <row r="2013" spans="1:17" x14ac:dyDescent="0.25">
      <c r="A2013" t="s">
        <v>8330</v>
      </c>
      <c r="B2013" t="s">
        <v>7516</v>
      </c>
      <c r="C2013" t="s">
        <v>8223</v>
      </c>
      <c r="D2013" t="s">
        <v>8330</v>
      </c>
      <c r="E2013" t="s">
        <v>8330</v>
      </c>
      <c r="F2013" t="s">
        <v>8334</v>
      </c>
      <c r="G2013" s="47">
        <v>87674</v>
      </c>
      <c r="H2013" t="s">
        <v>8331</v>
      </c>
      <c r="I2013" t="s">
        <v>8332</v>
      </c>
      <c r="J2013" t="s">
        <v>8333</v>
      </c>
      <c r="L2013">
        <v>1</v>
      </c>
      <c r="M2013" t="b">
        <v>1</v>
      </c>
      <c r="N2013" t="str">
        <v>Gemeinde Ruderatshofen</v>
      </c>
      <c r="P2013">
        <v>87668</v>
      </c>
      <c r="Q2013" t="s">
        <v>3536</v>
      </c>
    </row>
    <row r="2014" spans="1:17" x14ac:dyDescent="0.25">
      <c r="A2014" t="s">
        <v>8335</v>
      </c>
      <c r="B2014" t="s">
        <v>7516</v>
      </c>
      <c r="C2014" t="s">
        <v>8223</v>
      </c>
      <c r="D2014" t="s">
        <v>8335</v>
      </c>
      <c r="E2014" t="s">
        <v>8336</v>
      </c>
      <c r="F2014" t="s">
        <v>8337</v>
      </c>
      <c r="G2014" s="47">
        <v>87653</v>
      </c>
      <c r="H2014" t="s">
        <v>8338</v>
      </c>
      <c r="I2014" t="s">
        <v>8339</v>
      </c>
      <c r="J2014" t="s">
        <v>8340</v>
      </c>
      <c r="L2014">
        <v>1</v>
      </c>
      <c r="M2014" t="b">
        <v>1</v>
      </c>
      <c r="N2014" t="str">
        <v>Gemeinde Baisweil</v>
      </c>
      <c r="P2014">
        <v>87671</v>
      </c>
      <c r="Q2014" t="s">
        <v>10148</v>
      </c>
    </row>
    <row r="2015" spans="1:17" x14ac:dyDescent="0.25">
      <c r="A2015" t="s">
        <v>8341</v>
      </c>
      <c r="B2015" t="s">
        <v>7516</v>
      </c>
      <c r="C2015" t="s">
        <v>8223</v>
      </c>
      <c r="D2015" t="s">
        <v>8341</v>
      </c>
      <c r="E2015" t="s">
        <v>8336</v>
      </c>
      <c r="F2015" t="s">
        <v>8337</v>
      </c>
      <c r="G2015" s="47">
        <v>87653</v>
      </c>
      <c r="H2015" t="s">
        <v>8338</v>
      </c>
      <c r="I2015" t="s">
        <v>8342</v>
      </c>
      <c r="J2015" t="s">
        <v>8343</v>
      </c>
      <c r="L2015">
        <v>1</v>
      </c>
      <c r="M2015" t="b">
        <v>1</v>
      </c>
      <c r="N2015" t="str">
        <v>Gemeinde Eggenthal</v>
      </c>
      <c r="P2015">
        <v>87672</v>
      </c>
      <c r="Q2015" t="s">
        <v>8394</v>
      </c>
    </row>
    <row r="2016" spans="1:17" x14ac:dyDescent="0.25">
      <c r="A2016" t="s">
        <v>8344</v>
      </c>
      <c r="B2016" t="s">
        <v>7516</v>
      </c>
      <c r="C2016" t="s">
        <v>8223</v>
      </c>
      <c r="D2016" t="s">
        <v>8344</v>
      </c>
      <c r="E2016" t="s">
        <v>8336</v>
      </c>
      <c r="F2016" t="s">
        <v>8337</v>
      </c>
      <c r="G2016" s="47">
        <v>87653</v>
      </c>
      <c r="H2016" t="s">
        <v>8338</v>
      </c>
      <c r="I2016" t="s">
        <v>8345</v>
      </c>
      <c r="J2016" t="s">
        <v>8346</v>
      </c>
      <c r="L2016">
        <v>1</v>
      </c>
      <c r="M2016" t="b">
        <v>1</v>
      </c>
      <c r="N2016" t="str">
        <v>Gemeinde Friesenried</v>
      </c>
      <c r="P2016">
        <v>87674</v>
      </c>
      <c r="Q2016" t="s">
        <v>8331</v>
      </c>
    </row>
    <row r="2017" spans="1:17" x14ac:dyDescent="0.25">
      <c r="A2017" t="s">
        <v>8347</v>
      </c>
      <c r="B2017" t="s">
        <v>7516</v>
      </c>
      <c r="C2017" t="s">
        <v>8223</v>
      </c>
      <c r="D2017" t="s">
        <v>8347</v>
      </c>
      <c r="E2017" t="s">
        <v>8348</v>
      </c>
      <c r="F2017" t="s">
        <v>170</v>
      </c>
      <c r="G2017" s="47">
        <v>87630</v>
      </c>
      <c r="H2017" t="s">
        <v>8349</v>
      </c>
      <c r="I2017" t="s">
        <v>8350</v>
      </c>
      <c r="J2017" t="s">
        <v>8351</v>
      </c>
      <c r="L2017">
        <v>1</v>
      </c>
      <c r="M2017" t="b">
        <v>1</v>
      </c>
      <c r="N2017" t="str">
        <v>Gemeinde Günzach</v>
      </c>
      <c r="P2017">
        <v>87494</v>
      </c>
      <c r="Q2017" t="s">
        <v>10149</v>
      </c>
    </row>
    <row r="2018" spans="1:17" x14ac:dyDescent="0.25">
      <c r="A2018" t="s">
        <v>8352</v>
      </c>
      <c r="B2018" t="s">
        <v>7516</v>
      </c>
      <c r="C2018" t="s">
        <v>8223</v>
      </c>
      <c r="D2018" t="s">
        <v>8352</v>
      </c>
      <c r="E2018" t="s">
        <v>8348</v>
      </c>
      <c r="F2018" t="s">
        <v>170</v>
      </c>
      <c r="G2018" s="47">
        <v>87630</v>
      </c>
      <c r="H2018" t="s">
        <v>8349</v>
      </c>
      <c r="I2018" t="s">
        <v>8353</v>
      </c>
      <c r="J2018" t="s">
        <v>8354</v>
      </c>
      <c r="L2018">
        <v>1</v>
      </c>
      <c r="M2018" t="b">
        <v>1</v>
      </c>
      <c r="N2018" t="str">
        <v>Gemeinde Obergünzburg, M</v>
      </c>
      <c r="P2018">
        <v>87645</v>
      </c>
      <c r="Q2018" t="s">
        <v>8262</v>
      </c>
    </row>
    <row r="2019" spans="1:17" x14ac:dyDescent="0.25">
      <c r="A2019" t="s">
        <v>8355</v>
      </c>
      <c r="B2019" t="s">
        <v>7516</v>
      </c>
      <c r="C2019" t="s">
        <v>8223</v>
      </c>
      <c r="D2019" t="s">
        <v>8355</v>
      </c>
      <c r="E2019" t="s">
        <v>8348</v>
      </c>
      <c r="F2019" t="s">
        <v>170</v>
      </c>
      <c r="G2019" s="47">
        <v>87630</v>
      </c>
      <c r="H2019" t="s">
        <v>8349</v>
      </c>
      <c r="I2019" t="s">
        <v>8356</v>
      </c>
      <c r="J2019" t="s">
        <v>8357</v>
      </c>
      <c r="L2019">
        <v>1</v>
      </c>
      <c r="M2019" t="b">
        <v>1</v>
      </c>
      <c r="N2019" t="str">
        <v>Gemeinde Untrasried</v>
      </c>
      <c r="P2019">
        <v>87637</v>
      </c>
      <c r="Q2019" t="s">
        <v>8374</v>
      </c>
    </row>
    <row r="2020" spans="1:17" x14ac:dyDescent="0.25">
      <c r="A2020" t="s">
        <v>8358</v>
      </c>
      <c r="B2020" t="s">
        <v>7516</v>
      </c>
      <c r="C2020" t="s">
        <v>8223</v>
      </c>
      <c r="D2020" t="s">
        <v>8358</v>
      </c>
      <c r="E2020" t="s">
        <v>8360</v>
      </c>
      <c r="F2020" t="s">
        <v>5908</v>
      </c>
      <c r="G2020" s="47">
        <v>87647</v>
      </c>
      <c r="H2020" t="s">
        <v>8361</v>
      </c>
      <c r="I2020" t="s">
        <v>8362</v>
      </c>
      <c r="J2020" t="s">
        <v>8363</v>
      </c>
      <c r="L2020">
        <v>1</v>
      </c>
      <c r="M2020" t="b">
        <v>1</v>
      </c>
      <c r="N2020" t="str">
        <v>Gemeinde Görisried</v>
      </c>
      <c r="P2020">
        <v>87675</v>
      </c>
      <c r="Q2020" t="s">
        <v>8401</v>
      </c>
    </row>
    <row r="2021" spans="1:17" x14ac:dyDescent="0.25">
      <c r="A2021" t="s">
        <v>8358</v>
      </c>
      <c r="B2021" t="s">
        <v>7516</v>
      </c>
      <c r="C2021" t="s">
        <v>8223</v>
      </c>
      <c r="D2021" t="s">
        <v>8358</v>
      </c>
      <c r="E2021" t="s">
        <v>8358</v>
      </c>
      <c r="F2021" t="s">
        <v>4951</v>
      </c>
      <c r="G2021" s="47">
        <v>87657</v>
      </c>
      <c r="H2021" t="s">
        <v>8359</v>
      </c>
      <c r="I2021" t="s">
        <v>8362</v>
      </c>
      <c r="J2021" t="s">
        <v>8363</v>
      </c>
      <c r="L2021">
        <v>1</v>
      </c>
      <c r="M2021" t="b">
        <v>1</v>
      </c>
      <c r="N2021" t="str">
        <v>Gemeinde Görisried</v>
      </c>
      <c r="P2021">
        <v>87677</v>
      </c>
      <c r="Q2021" t="s">
        <v>10150</v>
      </c>
    </row>
    <row r="2022" spans="1:17" x14ac:dyDescent="0.25">
      <c r="A2022" t="s">
        <v>8364</v>
      </c>
      <c r="B2022" t="s">
        <v>7516</v>
      </c>
      <c r="C2022" t="s">
        <v>8223</v>
      </c>
      <c r="D2022" t="s">
        <v>8364</v>
      </c>
      <c r="E2022" t="s">
        <v>8360</v>
      </c>
      <c r="F2022" t="s">
        <v>5908</v>
      </c>
      <c r="G2022" s="47">
        <v>87647</v>
      </c>
      <c r="H2022" t="s">
        <v>8361</v>
      </c>
      <c r="I2022" t="s">
        <v>8366</v>
      </c>
      <c r="J2022" t="s">
        <v>8367</v>
      </c>
      <c r="L2022">
        <v>1</v>
      </c>
      <c r="M2022" t="b">
        <v>1</v>
      </c>
      <c r="N2022" t="str">
        <v>Gemeinde Kraftisried</v>
      </c>
      <c r="P2022">
        <v>87642</v>
      </c>
      <c r="Q2022" t="s">
        <v>8266</v>
      </c>
    </row>
    <row r="2023" spans="1:17" x14ac:dyDescent="0.25">
      <c r="A2023" t="s">
        <v>8364</v>
      </c>
      <c r="B2023" t="s">
        <v>7516</v>
      </c>
      <c r="C2023" t="s">
        <v>8223</v>
      </c>
      <c r="D2023" t="s">
        <v>8364</v>
      </c>
      <c r="E2023" t="s">
        <v>8364</v>
      </c>
      <c r="F2023" t="s">
        <v>8368</v>
      </c>
      <c r="G2023" s="47">
        <v>87647</v>
      </c>
      <c r="H2023" t="s">
        <v>8365</v>
      </c>
      <c r="I2023" t="s">
        <v>8366</v>
      </c>
      <c r="J2023" t="s">
        <v>8367</v>
      </c>
      <c r="L2023">
        <v>1</v>
      </c>
      <c r="M2023" t="b">
        <v>1</v>
      </c>
      <c r="N2023" t="str">
        <v>Gemeinde Kraftisried</v>
      </c>
      <c r="P2023">
        <v>87647</v>
      </c>
      <c r="Q2023" t="s">
        <v>10151</v>
      </c>
    </row>
    <row r="2024" spans="1:17" x14ac:dyDescent="0.25">
      <c r="A2024" t="s">
        <v>8369</v>
      </c>
      <c r="B2024" t="s">
        <v>7516</v>
      </c>
      <c r="C2024" t="s">
        <v>8223</v>
      </c>
      <c r="D2024" t="s">
        <v>8369</v>
      </c>
      <c r="E2024" t="s">
        <v>8360</v>
      </c>
      <c r="F2024" t="s">
        <v>5908</v>
      </c>
      <c r="G2024" s="47">
        <v>87647</v>
      </c>
      <c r="H2024" t="s">
        <v>8361</v>
      </c>
      <c r="I2024" t="s">
        <v>8370</v>
      </c>
      <c r="J2024" t="s">
        <v>8371</v>
      </c>
      <c r="L2024">
        <v>1</v>
      </c>
      <c r="M2024" t="b">
        <v>1</v>
      </c>
      <c r="N2024" t="str">
        <v>Gemeinde Unterthingau, M</v>
      </c>
      <c r="P2024">
        <v>87496</v>
      </c>
      <c r="Q2024" t="s">
        <v>10152</v>
      </c>
    </row>
    <row r="2025" spans="1:17" x14ac:dyDescent="0.25">
      <c r="A2025" t="s">
        <v>8372</v>
      </c>
      <c r="B2025" t="s">
        <v>7516</v>
      </c>
      <c r="C2025" t="s">
        <v>8223</v>
      </c>
      <c r="D2025" t="s">
        <v>8372</v>
      </c>
      <c r="E2025" t="s">
        <v>8373</v>
      </c>
      <c r="F2025" t="s">
        <v>2358</v>
      </c>
      <c r="G2025" s="47">
        <v>87637</v>
      </c>
      <c r="H2025" t="s">
        <v>8374</v>
      </c>
      <c r="I2025" t="s">
        <v>8375</v>
      </c>
      <c r="J2025" t="s">
        <v>8376</v>
      </c>
      <c r="L2025">
        <v>1</v>
      </c>
      <c r="M2025" t="b">
        <v>1</v>
      </c>
      <c r="N2025" t="str">
        <v>Gemeinde Eisenberg</v>
      </c>
      <c r="P2025">
        <v>86875</v>
      </c>
      <c r="Q2025" t="s">
        <v>10153</v>
      </c>
    </row>
    <row r="2026" spans="1:17" x14ac:dyDescent="0.25">
      <c r="A2026" t="s">
        <v>8377</v>
      </c>
      <c r="B2026" t="s">
        <v>7516</v>
      </c>
      <c r="C2026" t="s">
        <v>8223</v>
      </c>
      <c r="D2026" t="s">
        <v>8377</v>
      </c>
      <c r="E2026" t="s">
        <v>8373</v>
      </c>
      <c r="F2026" t="s">
        <v>2358</v>
      </c>
      <c r="G2026" s="47">
        <v>87637</v>
      </c>
      <c r="H2026" t="s">
        <v>8374</v>
      </c>
      <c r="I2026" t="s">
        <v>8378</v>
      </c>
      <c r="J2026" t="s">
        <v>8379</v>
      </c>
      <c r="L2026">
        <v>1</v>
      </c>
      <c r="M2026" t="b">
        <v>1</v>
      </c>
      <c r="N2026" t="str">
        <v>Gemeinde Hopferau</v>
      </c>
      <c r="P2026">
        <v>87616</v>
      </c>
      <c r="Q2026" t="s">
        <v>3754</v>
      </c>
    </row>
    <row r="2027" spans="1:17" x14ac:dyDescent="0.25">
      <c r="A2027" t="s">
        <v>8380</v>
      </c>
      <c r="B2027" t="s">
        <v>7516</v>
      </c>
      <c r="C2027" t="s">
        <v>8223</v>
      </c>
      <c r="D2027" t="s">
        <v>8380</v>
      </c>
      <c r="E2027" t="s">
        <v>8373</v>
      </c>
      <c r="F2027" t="s">
        <v>2358</v>
      </c>
      <c r="G2027" s="47">
        <v>87637</v>
      </c>
      <c r="H2027" t="s">
        <v>8374</v>
      </c>
      <c r="I2027" t="s">
        <v>8381</v>
      </c>
      <c r="J2027" t="s">
        <v>8382</v>
      </c>
      <c r="L2027">
        <v>1</v>
      </c>
      <c r="M2027" t="b">
        <v>1</v>
      </c>
      <c r="N2027" t="str">
        <v>Gemeinde Lengenwang</v>
      </c>
      <c r="P2027">
        <v>87679</v>
      </c>
      <c r="Q2027" t="s">
        <v>7750</v>
      </c>
    </row>
    <row r="2028" spans="1:17" x14ac:dyDescent="0.25">
      <c r="A2028" t="s">
        <v>8383</v>
      </c>
      <c r="B2028" t="s">
        <v>7516</v>
      </c>
      <c r="C2028" t="s">
        <v>8223</v>
      </c>
      <c r="D2028" t="s">
        <v>8383</v>
      </c>
      <c r="E2028" t="s">
        <v>8373</v>
      </c>
      <c r="F2028" t="s">
        <v>2358</v>
      </c>
      <c r="G2028" s="47">
        <v>87637</v>
      </c>
      <c r="H2028" t="s">
        <v>8374</v>
      </c>
      <c r="I2028" t="s">
        <v>8384</v>
      </c>
      <c r="J2028" t="s">
        <v>8385</v>
      </c>
      <c r="L2028">
        <v>1</v>
      </c>
      <c r="M2028" t="b">
        <v>1</v>
      </c>
      <c r="N2028" t="str">
        <v>Gemeinde Rückholz</v>
      </c>
      <c r="P2028">
        <v>87675</v>
      </c>
      <c r="Q2028" t="s">
        <v>10154</v>
      </c>
    </row>
    <row r="2029" spans="1:17" x14ac:dyDescent="0.25">
      <c r="A2029" t="s">
        <v>8386</v>
      </c>
      <c r="B2029" t="s">
        <v>7516</v>
      </c>
      <c r="C2029" t="s">
        <v>8223</v>
      </c>
      <c r="D2029" t="s">
        <v>8386</v>
      </c>
      <c r="E2029" t="s">
        <v>8373</v>
      </c>
      <c r="F2029" t="s">
        <v>2358</v>
      </c>
      <c r="G2029" s="47">
        <v>87637</v>
      </c>
      <c r="H2029" t="s">
        <v>8374</v>
      </c>
      <c r="I2029" t="s">
        <v>8387</v>
      </c>
      <c r="J2029" t="s">
        <v>8388</v>
      </c>
      <c r="L2029">
        <v>1</v>
      </c>
      <c r="M2029" t="b">
        <v>1</v>
      </c>
      <c r="N2029" t="str">
        <v>Gemeinde Seeg</v>
      </c>
      <c r="P2029">
        <v>86854</v>
      </c>
      <c r="Q2029" t="s">
        <v>3464</v>
      </c>
    </row>
    <row r="2030" spans="1:17" x14ac:dyDescent="0.25">
      <c r="A2030" t="s">
        <v>3757</v>
      </c>
      <c r="B2030" t="s">
        <v>7516</v>
      </c>
      <c r="C2030" t="s">
        <v>8223</v>
      </c>
      <c r="D2030" t="s">
        <v>3757</v>
      </c>
      <c r="E2030" t="s">
        <v>8373</v>
      </c>
      <c r="F2030" t="s">
        <v>2358</v>
      </c>
      <c r="G2030" s="47">
        <v>87637</v>
      </c>
      <c r="H2030" t="s">
        <v>8374</v>
      </c>
      <c r="I2030" t="s">
        <v>8389</v>
      </c>
      <c r="J2030" t="s">
        <v>8390</v>
      </c>
      <c r="L2030">
        <v>1</v>
      </c>
      <c r="M2030" t="b">
        <v>1</v>
      </c>
      <c r="N2030" t="str">
        <v>Gemeinde Wald</v>
      </c>
      <c r="P2030">
        <v>87742</v>
      </c>
      <c r="Q2030" t="s">
        <v>10155</v>
      </c>
    </row>
    <row r="2031" spans="1:17" x14ac:dyDescent="0.25">
      <c r="A2031" t="s">
        <v>8391</v>
      </c>
      <c r="B2031" t="s">
        <v>7516</v>
      </c>
      <c r="C2031" t="s">
        <v>8223</v>
      </c>
      <c r="D2031" t="s">
        <v>8391</v>
      </c>
      <c r="E2031" t="s">
        <v>8392</v>
      </c>
      <c r="F2031" t="s">
        <v>8393</v>
      </c>
      <c r="G2031" s="47">
        <v>87672</v>
      </c>
      <c r="H2031" t="s">
        <v>8394</v>
      </c>
      <c r="I2031" t="s">
        <v>8395</v>
      </c>
      <c r="J2031" t="s">
        <v>8396</v>
      </c>
      <c r="L2031">
        <v>1</v>
      </c>
      <c r="M2031" t="b">
        <v>1</v>
      </c>
      <c r="N2031" t="str">
        <v>Gemeinde Rieden am Forggensee</v>
      </c>
      <c r="P2031">
        <v>86825</v>
      </c>
      <c r="Q2031" t="s">
        <v>10156</v>
      </c>
    </row>
    <row r="2032" spans="1:17" x14ac:dyDescent="0.25">
      <c r="A2032" t="s">
        <v>8397</v>
      </c>
      <c r="B2032" t="s">
        <v>7516</v>
      </c>
      <c r="C2032" t="s">
        <v>8223</v>
      </c>
      <c r="D2032" t="s">
        <v>8397</v>
      </c>
      <c r="E2032" t="s">
        <v>8392</v>
      </c>
      <c r="F2032" t="s">
        <v>8393</v>
      </c>
      <c r="G2032" s="47">
        <v>87672</v>
      </c>
      <c r="H2032" t="s">
        <v>8394</v>
      </c>
      <c r="I2032" t="s">
        <v>8398</v>
      </c>
      <c r="J2032" t="s">
        <v>8399</v>
      </c>
      <c r="L2032">
        <v>1</v>
      </c>
      <c r="M2032" t="b">
        <v>1</v>
      </c>
      <c r="N2032" t="str">
        <v>Gemeinde Roßhaupten</v>
      </c>
      <c r="P2032">
        <v>87734</v>
      </c>
      <c r="Q2032" t="s">
        <v>10157</v>
      </c>
    </row>
    <row r="2033" spans="1:17" x14ac:dyDescent="0.25">
      <c r="A2033" t="s">
        <v>8400</v>
      </c>
      <c r="B2033" t="s">
        <v>7516</v>
      </c>
      <c r="C2033" t="s">
        <v>8223</v>
      </c>
      <c r="D2033" t="s">
        <v>8400</v>
      </c>
      <c r="E2033" t="s">
        <v>8402</v>
      </c>
      <c r="F2033" t="s">
        <v>8403</v>
      </c>
      <c r="G2033" s="47">
        <v>87675</v>
      </c>
      <c r="H2033" t="s">
        <v>8401</v>
      </c>
      <c r="I2033" t="s">
        <v>8404</v>
      </c>
      <c r="J2033" t="s">
        <v>8405</v>
      </c>
      <c r="L2033">
        <v>1</v>
      </c>
      <c r="M2033" t="b">
        <v>1</v>
      </c>
      <c r="N2033" t="str">
        <v>Gemeinde Stötten a.Auerberg</v>
      </c>
      <c r="P2033">
        <v>87736</v>
      </c>
      <c r="Q2033" t="s">
        <v>10158</v>
      </c>
    </row>
    <row r="2034" spans="1:17" x14ac:dyDescent="0.25">
      <c r="A2034" t="s">
        <v>8406</v>
      </c>
      <c r="B2034" t="s">
        <v>7516</v>
      </c>
      <c r="C2034" t="s">
        <v>8223</v>
      </c>
      <c r="D2034" t="s">
        <v>8406</v>
      </c>
      <c r="E2034" t="s">
        <v>8402</v>
      </c>
      <c r="F2034" t="s">
        <v>8403</v>
      </c>
      <c r="G2034" s="47">
        <v>87675</v>
      </c>
      <c r="H2034" t="s">
        <v>8401</v>
      </c>
      <c r="I2034" t="s">
        <v>8407</v>
      </c>
      <c r="J2034" t="s">
        <v>8408</v>
      </c>
      <c r="L2034">
        <v>1</v>
      </c>
      <c r="M2034" t="b">
        <v>1</v>
      </c>
      <c r="N2034" t="str">
        <v>Gemeinde Rettenbach a.Auerberg</v>
      </c>
      <c r="P2034">
        <v>87740</v>
      </c>
      <c r="Q2034" t="s">
        <v>520</v>
      </c>
    </row>
    <row r="2035" spans="1:17" x14ac:dyDescent="0.25">
      <c r="A2035" t="s">
        <v>8410</v>
      </c>
      <c r="B2035" t="s">
        <v>7516</v>
      </c>
      <c r="C2035" t="s">
        <v>8409</v>
      </c>
      <c r="D2035" t="s">
        <v>8410</v>
      </c>
      <c r="E2035" t="s">
        <v>8410</v>
      </c>
      <c r="F2035" t="s">
        <v>1994</v>
      </c>
      <c r="G2035" s="47">
        <v>86819</v>
      </c>
      <c r="H2035" t="s">
        <v>8411</v>
      </c>
      <c r="I2035" t="s">
        <v>8412</v>
      </c>
      <c r="J2035" t="s">
        <v>8413</v>
      </c>
      <c r="L2035">
        <v>1</v>
      </c>
      <c r="M2035" t="b">
        <v>1</v>
      </c>
      <c r="N2035" t="str">
        <v>Stadt Bad Wörishofen</v>
      </c>
      <c r="P2035">
        <v>87742</v>
      </c>
      <c r="Q2035" t="s">
        <v>10159</v>
      </c>
    </row>
    <row r="2036" spans="1:17" x14ac:dyDescent="0.25">
      <c r="A2036" t="s">
        <v>519</v>
      </c>
      <c r="B2036" t="s">
        <v>7516</v>
      </c>
      <c r="C2036" t="s">
        <v>8409</v>
      </c>
      <c r="D2036" t="s">
        <v>519</v>
      </c>
      <c r="E2036" t="s">
        <v>519</v>
      </c>
      <c r="F2036" t="s">
        <v>1206</v>
      </c>
      <c r="G2036" s="47">
        <v>87740</v>
      </c>
      <c r="H2036" t="s">
        <v>520</v>
      </c>
      <c r="I2036" t="s">
        <v>8414</v>
      </c>
      <c r="J2036" t="s">
        <v>8415</v>
      </c>
      <c r="L2036">
        <v>1</v>
      </c>
      <c r="M2036" t="b">
        <v>1</v>
      </c>
      <c r="N2036" t="str">
        <v>Gemeinde Buxheim</v>
      </c>
      <c r="P2036">
        <v>87745</v>
      </c>
      <c r="Q2036" t="s">
        <v>8494</v>
      </c>
    </row>
    <row r="2037" spans="1:17" x14ac:dyDescent="0.25">
      <c r="A2037" t="s">
        <v>8416</v>
      </c>
      <c r="B2037" t="s">
        <v>7516</v>
      </c>
      <c r="C2037" t="s">
        <v>8409</v>
      </c>
      <c r="D2037" t="s">
        <v>8416</v>
      </c>
      <c r="E2037" t="s">
        <v>8416</v>
      </c>
      <c r="F2037" t="s">
        <v>8418</v>
      </c>
      <c r="G2037" s="47">
        <v>86833</v>
      </c>
      <c r="H2037" t="s">
        <v>8417</v>
      </c>
      <c r="I2037" t="s">
        <v>8419</v>
      </c>
      <c r="J2037" t="s">
        <v>8420</v>
      </c>
      <c r="L2037">
        <v>1</v>
      </c>
      <c r="M2037" t="b">
        <v>1</v>
      </c>
      <c r="N2037" t="str">
        <v>Gemeinde Ettringen</v>
      </c>
      <c r="P2037">
        <v>86833</v>
      </c>
      <c r="Q2037" t="s">
        <v>8417</v>
      </c>
    </row>
    <row r="2038" spans="1:17" x14ac:dyDescent="0.25">
      <c r="A2038" t="s">
        <v>8421</v>
      </c>
      <c r="B2038" t="s">
        <v>7516</v>
      </c>
      <c r="C2038" t="s">
        <v>8409</v>
      </c>
      <c r="D2038" t="s">
        <v>8421</v>
      </c>
      <c r="E2038" t="s">
        <v>8421</v>
      </c>
      <c r="F2038" t="s">
        <v>8422</v>
      </c>
      <c r="G2038" s="47">
        <v>87733</v>
      </c>
      <c r="H2038" t="s">
        <v>8423</v>
      </c>
      <c r="I2038" t="s">
        <v>8424</v>
      </c>
      <c r="J2038" t="s">
        <v>8425</v>
      </c>
      <c r="L2038">
        <v>1</v>
      </c>
      <c r="M2038" t="b">
        <v>1</v>
      </c>
      <c r="N2038" t="str">
        <v>Markt Markt Rettenbach</v>
      </c>
      <c r="P2038">
        <v>87730</v>
      </c>
      <c r="Q2038" t="s">
        <v>10160</v>
      </c>
    </row>
    <row r="2039" spans="1:17" x14ac:dyDescent="0.25">
      <c r="A2039" t="s">
        <v>8426</v>
      </c>
      <c r="B2039" t="s">
        <v>7516</v>
      </c>
      <c r="C2039" t="s">
        <v>8409</v>
      </c>
      <c r="D2039" t="s">
        <v>8426</v>
      </c>
      <c r="E2039" t="s">
        <v>8426</v>
      </c>
      <c r="F2039" t="s">
        <v>8427</v>
      </c>
      <c r="G2039" s="47">
        <v>86865</v>
      </c>
      <c r="H2039" t="s">
        <v>8428</v>
      </c>
      <c r="I2039" t="s">
        <v>8429</v>
      </c>
      <c r="J2039" t="s">
        <v>8430</v>
      </c>
      <c r="L2039">
        <v>1</v>
      </c>
      <c r="M2039" t="b">
        <v>1</v>
      </c>
      <c r="N2039" t="str">
        <v>Markt Markt Wald</v>
      </c>
      <c r="P2039">
        <v>87749</v>
      </c>
      <c r="Q2039" t="s">
        <v>10161</v>
      </c>
    </row>
    <row r="2040" spans="1:17" x14ac:dyDescent="0.25">
      <c r="A2040" t="s">
        <v>8431</v>
      </c>
      <c r="B2040" t="s">
        <v>7516</v>
      </c>
      <c r="C2040" t="s">
        <v>8409</v>
      </c>
      <c r="D2040" t="s">
        <v>8431</v>
      </c>
      <c r="E2040" t="s">
        <v>8431</v>
      </c>
      <c r="F2040" t="s">
        <v>8432</v>
      </c>
      <c r="G2040" s="47">
        <v>87719</v>
      </c>
      <c r="H2040" t="s">
        <v>8433</v>
      </c>
      <c r="I2040" t="s">
        <v>8434</v>
      </c>
      <c r="J2040" t="s">
        <v>8435</v>
      </c>
      <c r="L2040">
        <v>1</v>
      </c>
      <c r="M2040" t="b">
        <v>1</v>
      </c>
      <c r="N2040" t="str">
        <v>Stadt Mindelheim</v>
      </c>
      <c r="P2040">
        <v>87752</v>
      </c>
      <c r="Q2040" t="s">
        <v>10162</v>
      </c>
    </row>
    <row r="2041" spans="1:17" x14ac:dyDescent="0.25">
      <c r="A2041" t="s">
        <v>8436</v>
      </c>
      <c r="B2041" t="s">
        <v>7516</v>
      </c>
      <c r="C2041" t="s">
        <v>8409</v>
      </c>
      <c r="D2041" t="s">
        <v>8436</v>
      </c>
      <c r="E2041" t="s">
        <v>8436</v>
      </c>
      <c r="F2041" t="s">
        <v>8438</v>
      </c>
      <c r="G2041" s="47">
        <v>87776</v>
      </c>
      <c r="H2041" t="s">
        <v>8437</v>
      </c>
      <c r="I2041" t="s">
        <v>8439</v>
      </c>
      <c r="J2041" t="s">
        <v>8440</v>
      </c>
      <c r="L2041">
        <v>1</v>
      </c>
      <c r="M2041" t="b">
        <v>1</v>
      </c>
      <c r="N2041" t="str">
        <v>Gemeinde Sontheim</v>
      </c>
      <c r="P2041">
        <v>87757</v>
      </c>
      <c r="Q2041" t="s">
        <v>10163</v>
      </c>
    </row>
    <row r="2042" spans="1:17" x14ac:dyDescent="0.25">
      <c r="A2042" t="s">
        <v>8441</v>
      </c>
      <c r="B2042" t="s">
        <v>7516</v>
      </c>
      <c r="C2042" t="s">
        <v>8409</v>
      </c>
      <c r="D2042" t="s">
        <v>8441</v>
      </c>
      <c r="E2042" t="s">
        <v>8441</v>
      </c>
      <c r="F2042" t="s">
        <v>5908</v>
      </c>
      <c r="G2042" s="47">
        <v>86874</v>
      </c>
      <c r="H2042" t="s">
        <v>8442</v>
      </c>
      <c r="I2042" t="s">
        <v>8443</v>
      </c>
      <c r="J2042" t="s">
        <v>8444</v>
      </c>
      <c r="L2042">
        <v>1</v>
      </c>
      <c r="M2042" t="b">
        <v>1</v>
      </c>
      <c r="N2042" t="str">
        <v>Markt Tussenhausen</v>
      </c>
      <c r="P2042">
        <v>87758</v>
      </c>
      <c r="Q2042" t="s">
        <v>8596</v>
      </c>
    </row>
    <row r="2043" spans="1:17" x14ac:dyDescent="0.25">
      <c r="A2043" t="s">
        <v>8445</v>
      </c>
      <c r="B2043" t="s">
        <v>7516</v>
      </c>
      <c r="C2043" t="s">
        <v>8409</v>
      </c>
      <c r="D2043" t="s">
        <v>8445</v>
      </c>
      <c r="E2043" t="s">
        <v>8446</v>
      </c>
      <c r="F2043" t="s">
        <v>4063</v>
      </c>
      <c r="G2043" s="47">
        <v>87720</v>
      </c>
      <c r="H2043" t="s">
        <v>8447</v>
      </c>
      <c r="I2043" t="s">
        <v>8448</v>
      </c>
      <c r="J2043" t="s">
        <v>8449</v>
      </c>
      <c r="L2043">
        <v>1</v>
      </c>
      <c r="M2043" t="b">
        <v>1</v>
      </c>
      <c r="N2043" t="str">
        <v>Gemeinde Böhen</v>
      </c>
      <c r="P2043">
        <v>87760</v>
      </c>
      <c r="Q2043" t="s">
        <v>10164</v>
      </c>
    </row>
    <row r="2044" spans="1:17" x14ac:dyDescent="0.25">
      <c r="A2044" t="s">
        <v>8450</v>
      </c>
      <c r="B2044" t="s">
        <v>7516</v>
      </c>
      <c r="C2044" t="s">
        <v>8409</v>
      </c>
      <c r="D2044" t="s">
        <v>8450</v>
      </c>
      <c r="E2044" t="s">
        <v>8446</v>
      </c>
      <c r="F2044" t="s">
        <v>4063</v>
      </c>
      <c r="G2044" s="47">
        <v>87720</v>
      </c>
      <c r="H2044" t="s">
        <v>8447</v>
      </c>
      <c r="I2044" t="s">
        <v>8451</v>
      </c>
      <c r="J2044" t="s">
        <v>8452</v>
      </c>
      <c r="L2044">
        <v>1</v>
      </c>
      <c r="M2044" t="b">
        <v>1</v>
      </c>
      <c r="N2044" t="str">
        <v>Gemeinde Hawangen</v>
      </c>
      <c r="P2044">
        <v>87763</v>
      </c>
      <c r="Q2044" t="s">
        <v>8603</v>
      </c>
    </row>
    <row r="2045" spans="1:17" x14ac:dyDescent="0.25">
      <c r="A2045" t="s">
        <v>8453</v>
      </c>
      <c r="B2045" t="s">
        <v>7516</v>
      </c>
      <c r="C2045" t="s">
        <v>8409</v>
      </c>
      <c r="D2045" t="s">
        <v>8453</v>
      </c>
      <c r="E2045" t="s">
        <v>8446</v>
      </c>
      <c r="F2045" t="s">
        <v>4063</v>
      </c>
      <c r="G2045" s="47">
        <v>87720</v>
      </c>
      <c r="H2045" t="s">
        <v>8447</v>
      </c>
      <c r="I2045" t="s">
        <v>8454</v>
      </c>
      <c r="J2045" t="s">
        <v>8455</v>
      </c>
      <c r="L2045">
        <v>1</v>
      </c>
      <c r="M2045" t="b">
        <v>1</v>
      </c>
      <c r="N2045" t="str">
        <v>Gemeinde Ottobeuren, M</v>
      </c>
      <c r="P2045">
        <v>87764</v>
      </c>
      <c r="Q2045" t="s">
        <v>10165</v>
      </c>
    </row>
    <row r="2046" spans="1:17" x14ac:dyDescent="0.25">
      <c r="A2046" t="s">
        <v>8456</v>
      </c>
      <c r="B2046" t="s">
        <v>7516</v>
      </c>
      <c r="C2046" t="s">
        <v>8409</v>
      </c>
      <c r="D2046" t="s">
        <v>8456</v>
      </c>
      <c r="E2046" t="s">
        <v>8457</v>
      </c>
      <c r="F2046" t="s">
        <v>2367</v>
      </c>
      <c r="G2046" s="47">
        <v>87725</v>
      </c>
      <c r="H2046" t="s">
        <v>8458</v>
      </c>
      <c r="I2046" t="s">
        <v>8459</v>
      </c>
      <c r="J2046" t="s">
        <v>8460</v>
      </c>
      <c r="L2046">
        <v>1</v>
      </c>
      <c r="M2046" t="b">
        <v>1</v>
      </c>
      <c r="N2046" t="str">
        <v>Gemeinde Babenhausen, M</v>
      </c>
      <c r="P2046">
        <v>87733</v>
      </c>
      <c r="Q2046" t="s">
        <v>10166</v>
      </c>
    </row>
    <row r="2047" spans="1:17" x14ac:dyDescent="0.25">
      <c r="A2047" t="s">
        <v>8461</v>
      </c>
      <c r="B2047" t="s">
        <v>7516</v>
      </c>
      <c r="C2047" t="s">
        <v>8409</v>
      </c>
      <c r="D2047" t="s">
        <v>8461</v>
      </c>
      <c r="E2047" t="s">
        <v>8457</v>
      </c>
      <c r="F2047" t="s">
        <v>2367</v>
      </c>
      <c r="G2047" s="47">
        <v>87725</v>
      </c>
      <c r="H2047" t="s">
        <v>8458</v>
      </c>
      <c r="I2047" t="s">
        <v>8462</v>
      </c>
      <c r="J2047" t="s">
        <v>8463</v>
      </c>
      <c r="L2047">
        <v>1</v>
      </c>
      <c r="M2047" t="b">
        <v>1</v>
      </c>
      <c r="N2047" t="str">
        <v>Gemeinde Egg a.d.Günz</v>
      </c>
      <c r="P2047">
        <v>86865</v>
      </c>
      <c r="Q2047" t="s">
        <v>10167</v>
      </c>
    </row>
    <row r="2048" spans="1:17" x14ac:dyDescent="0.25">
      <c r="A2048" t="s">
        <v>8464</v>
      </c>
      <c r="B2048" t="s">
        <v>7516</v>
      </c>
      <c r="C2048" t="s">
        <v>8409</v>
      </c>
      <c r="D2048" t="s">
        <v>8464</v>
      </c>
      <c r="E2048" t="s">
        <v>8457</v>
      </c>
      <c r="F2048" t="s">
        <v>2367</v>
      </c>
      <c r="G2048" s="47">
        <v>87725</v>
      </c>
      <c r="H2048" t="s">
        <v>8458</v>
      </c>
      <c r="I2048" t="s">
        <v>8465</v>
      </c>
      <c r="J2048" t="s">
        <v>8466</v>
      </c>
      <c r="L2048">
        <v>1</v>
      </c>
      <c r="M2048" t="b">
        <v>1</v>
      </c>
      <c r="N2048" t="str">
        <v>Gemeinde Kirchhaslach</v>
      </c>
      <c r="P2048">
        <v>87766</v>
      </c>
      <c r="Q2048" t="s">
        <v>8563</v>
      </c>
    </row>
    <row r="2049" spans="1:17" x14ac:dyDescent="0.25">
      <c r="A2049" t="s">
        <v>8467</v>
      </c>
      <c r="B2049" t="s">
        <v>7516</v>
      </c>
      <c r="C2049" t="s">
        <v>8409</v>
      </c>
      <c r="D2049" t="s">
        <v>8467</v>
      </c>
      <c r="E2049" t="s">
        <v>8457</v>
      </c>
      <c r="F2049" t="s">
        <v>2367</v>
      </c>
      <c r="G2049" s="47">
        <v>87725</v>
      </c>
      <c r="H2049" t="s">
        <v>8458</v>
      </c>
      <c r="I2049" t="s">
        <v>8468</v>
      </c>
      <c r="J2049" t="s">
        <v>8469</v>
      </c>
      <c r="L2049">
        <v>1</v>
      </c>
      <c r="M2049" t="b">
        <v>1</v>
      </c>
      <c r="N2049" t="str">
        <v>Gemeinde Oberschönegg</v>
      </c>
      <c r="P2049">
        <v>87719</v>
      </c>
      <c r="Q2049" t="s">
        <v>10168</v>
      </c>
    </row>
    <row r="2050" spans="1:17" x14ac:dyDescent="0.25">
      <c r="A2050" t="s">
        <v>8470</v>
      </c>
      <c r="B2050" t="s">
        <v>7516</v>
      </c>
      <c r="C2050" t="s">
        <v>8409</v>
      </c>
      <c r="D2050" t="s">
        <v>8470</v>
      </c>
      <c r="E2050" t="s">
        <v>8457</v>
      </c>
      <c r="F2050" t="s">
        <v>2367</v>
      </c>
      <c r="G2050" s="47">
        <v>87725</v>
      </c>
      <c r="H2050" t="s">
        <v>8458</v>
      </c>
      <c r="I2050" t="s">
        <v>8471</v>
      </c>
      <c r="J2050" t="s">
        <v>8472</v>
      </c>
      <c r="L2050">
        <v>1</v>
      </c>
      <c r="M2050" t="b">
        <v>1</v>
      </c>
      <c r="N2050" t="str">
        <v>Gemeinde Winterrieden</v>
      </c>
      <c r="P2050">
        <v>87724</v>
      </c>
      <c r="Q2050" t="s">
        <v>10169</v>
      </c>
    </row>
    <row r="2051" spans="1:17" x14ac:dyDescent="0.25">
      <c r="A2051" t="s">
        <v>8473</v>
      </c>
      <c r="B2051" t="s">
        <v>7516</v>
      </c>
      <c r="C2051" t="s">
        <v>8409</v>
      </c>
      <c r="D2051" t="s">
        <v>8473</v>
      </c>
      <c r="E2051" t="s">
        <v>8457</v>
      </c>
      <c r="F2051" t="s">
        <v>2367</v>
      </c>
      <c r="G2051" s="47">
        <v>87725</v>
      </c>
      <c r="H2051" t="s">
        <v>8458</v>
      </c>
      <c r="I2051" t="s">
        <v>8474</v>
      </c>
      <c r="J2051" t="s">
        <v>8475</v>
      </c>
      <c r="L2051">
        <v>1</v>
      </c>
      <c r="M2051" t="b">
        <v>1</v>
      </c>
      <c r="N2051" t="str">
        <v>Gemeinde Kettershausen</v>
      </c>
      <c r="P2051">
        <v>87776</v>
      </c>
      <c r="Q2051" t="s">
        <v>8437</v>
      </c>
    </row>
    <row r="2052" spans="1:17" x14ac:dyDescent="0.25">
      <c r="A2052" t="s">
        <v>8476</v>
      </c>
      <c r="B2052" t="s">
        <v>7516</v>
      </c>
      <c r="C2052" t="s">
        <v>8409</v>
      </c>
      <c r="D2052" t="s">
        <v>8476</v>
      </c>
      <c r="E2052" t="s">
        <v>8477</v>
      </c>
      <c r="F2052" t="s">
        <v>1579</v>
      </c>
      <c r="G2052" s="47">
        <v>87772</v>
      </c>
      <c r="H2052" t="s">
        <v>8478</v>
      </c>
      <c r="I2052" t="s">
        <v>8479</v>
      </c>
      <c r="J2052" t="s">
        <v>8480</v>
      </c>
      <c r="L2052">
        <v>1</v>
      </c>
      <c r="M2052" t="b">
        <v>1</v>
      </c>
      <c r="N2052" t="str">
        <v>Gemeinde Breitenbrunn</v>
      </c>
      <c r="P2052">
        <v>87778</v>
      </c>
      <c r="Q2052" t="s">
        <v>10170</v>
      </c>
    </row>
    <row r="2053" spans="1:17" x14ac:dyDescent="0.25">
      <c r="A2053" t="s">
        <v>8476</v>
      </c>
      <c r="B2053" t="s">
        <v>7516</v>
      </c>
      <c r="C2053" t="s">
        <v>8409</v>
      </c>
      <c r="D2053" t="s">
        <v>8476</v>
      </c>
      <c r="E2053" t="s">
        <v>8476</v>
      </c>
      <c r="F2053" t="s">
        <v>4016</v>
      </c>
      <c r="G2053" s="47">
        <v>87739</v>
      </c>
      <c r="H2053" t="s">
        <v>3784</v>
      </c>
      <c r="I2053" t="s">
        <v>8479</v>
      </c>
      <c r="J2053" t="s">
        <v>8480</v>
      </c>
      <c r="L2053">
        <v>1</v>
      </c>
      <c r="M2053" t="b">
        <v>1</v>
      </c>
      <c r="N2053" t="str">
        <v>Gemeinde Breitenbrunn</v>
      </c>
      <c r="P2053">
        <v>87779</v>
      </c>
      <c r="Q2053" t="s">
        <v>10171</v>
      </c>
    </row>
    <row r="2054" spans="1:17" x14ac:dyDescent="0.25">
      <c r="A2054" t="s">
        <v>8481</v>
      </c>
      <c r="B2054" t="s">
        <v>7516</v>
      </c>
      <c r="C2054" t="s">
        <v>8409</v>
      </c>
      <c r="D2054" t="s">
        <v>8481</v>
      </c>
      <c r="E2054" t="s">
        <v>8477</v>
      </c>
      <c r="F2054" t="s">
        <v>1579</v>
      </c>
      <c r="G2054" s="47">
        <v>87772</v>
      </c>
      <c r="H2054" t="s">
        <v>8478</v>
      </c>
      <c r="I2054" t="s">
        <v>8483</v>
      </c>
      <c r="J2054" t="s">
        <v>8484</v>
      </c>
      <c r="L2054">
        <v>1</v>
      </c>
      <c r="M2054" t="b">
        <v>1</v>
      </c>
      <c r="N2054" t="str">
        <v>Gemeinde Oberrieden</v>
      </c>
      <c r="P2054">
        <v>86842</v>
      </c>
      <c r="Q2054" t="s">
        <v>10172</v>
      </c>
    </row>
    <row r="2055" spans="1:17" x14ac:dyDescent="0.25">
      <c r="A2055" t="s">
        <v>8481</v>
      </c>
      <c r="B2055" t="s">
        <v>7516</v>
      </c>
      <c r="C2055" t="s">
        <v>8409</v>
      </c>
      <c r="D2055" t="s">
        <v>8481</v>
      </c>
      <c r="E2055" t="s">
        <v>8481</v>
      </c>
      <c r="F2055" t="s">
        <v>407</v>
      </c>
      <c r="G2055" s="47">
        <v>87769</v>
      </c>
      <c r="H2055" t="s">
        <v>8482</v>
      </c>
      <c r="I2055" t="s">
        <v>8483</v>
      </c>
      <c r="J2055" t="s">
        <v>8484</v>
      </c>
      <c r="L2055">
        <v>1</v>
      </c>
      <c r="M2055" t="b">
        <v>1</v>
      </c>
      <c r="N2055" t="str">
        <v>Gemeinde Oberrieden</v>
      </c>
      <c r="P2055">
        <v>86874</v>
      </c>
      <c r="Q2055" t="s">
        <v>10173</v>
      </c>
    </row>
    <row r="2056" spans="1:17" x14ac:dyDescent="0.25">
      <c r="A2056" t="s">
        <v>8485</v>
      </c>
      <c r="B2056" t="s">
        <v>7516</v>
      </c>
      <c r="C2056" t="s">
        <v>8409</v>
      </c>
      <c r="D2056" t="s">
        <v>8485</v>
      </c>
      <c r="E2056" t="s">
        <v>8477</v>
      </c>
      <c r="F2056" t="s">
        <v>1579</v>
      </c>
      <c r="G2056" s="47">
        <v>87772</v>
      </c>
      <c r="H2056" t="s">
        <v>8478</v>
      </c>
      <c r="I2056" t="s">
        <v>8486</v>
      </c>
      <c r="J2056" t="s">
        <v>8487</v>
      </c>
      <c r="L2056">
        <v>1</v>
      </c>
      <c r="M2056" t="b">
        <v>1</v>
      </c>
      <c r="N2056" t="str">
        <v>Gemeinde Pfaffenhausen, M</v>
      </c>
      <c r="P2056">
        <v>87781</v>
      </c>
      <c r="Q2056" t="s">
        <v>10174</v>
      </c>
    </row>
    <row r="2057" spans="1:17" x14ac:dyDescent="0.25">
      <c r="A2057" t="s">
        <v>8488</v>
      </c>
      <c r="B2057" t="s">
        <v>7516</v>
      </c>
      <c r="C2057" t="s">
        <v>8409</v>
      </c>
      <c r="D2057" t="s">
        <v>8488</v>
      </c>
      <c r="E2057" t="s">
        <v>8477</v>
      </c>
      <c r="F2057" t="s">
        <v>1579</v>
      </c>
      <c r="G2057" s="47">
        <v>87772</v>
      </c>
      <c r="H2057" t="s">
        <v>8478</v>
      </c>
      <c r="I2057" t="s">
        <v>8490</v>
      </c>
      <c r="J2057" t="s">
        <v>8491</v>
      </c>
      <c r="L2057">
        <v>1</v>
      </c>
      <c r="M2057" t="b">
        <v>1</v>
      </c>
      <c r="N2057" t="str">
        <v>Gemeinde Salgen</v>
      </c>
      <c r="P2057">
        <v>87782</v>
      </c>
      <c r="Q2057" t="s">
        <v>10175</v>
      </c>
    </row>
    <row r="2058" spans="1:17" x14ac:dyDescent="0.25">
      <c r="A2058" t="s">
        <v>8488</v>
      </c>
      <c r="B2058" t="s">
        <v>7516</v>
      </c>
      <c r="C2058" t="s">
        <v>8409</v>
      </c>
      <c r="D2058" t="s">
        <v>8488</v>
      </c>
      <c r="E2058" t="s">
        <v>8488</v>
      </c>
      <c r="F2058" t="s">
        <v>8492</v>
      </c>
      <c r="G2058" s="47">
        <v>87775</v>
      </c>
      <c r="H2058" t="s">
        <v>8489</v>
      </c>
      <c r="I2058" t="s">
        <v>8490</v>
      </c>
      <c r="J2058" t="s">
        <v>8491</v>
      </c>
      <c r="L2058">
        <v>1</v>
      </c>
      <c r="M2058" t="b">
        <v>1</v>
      </c>
      <c r="N2058" t="str">
        <v>Gemeinde Salgen</v>
      </c>
      <c r="P2058">
        <v>86871</v>
      </c>
      <c r="Q2058" t="s">
        <v>8553</v>
      </c>
    </row>
    <row r="2059" spans="1:17" x14ac:dyDescent="0.25">
      <c r="A2059" t="s">
        <v>8493</v>
      </c>
      <c r="B2059" t="s">
        <v>7516</v>
      </c>
      <c r="C2059" t="s">
        <v>8409</v>
      </c>
      <c r="D2059" t="s">
        <v>8493</v>
      </c>
      <c r="E2059" t="s">
        <v>8495</v>
      </c>
      <c r="F2059" t="s">
        <v>3222</v>
      </c>
      <c r="G2059" s="47">
        <v>87757</v>
      </c>
      <c r="H2059" t="s">
        <v>8496</v>
      </c>
      <c r="I2059" t="s">
        <v>8497</v>
      </c>
      <c r="J2059" t="s">
        <v>8498</v>
      </c>
      <c r="L2059">
        <v>1</v>
      </c>
      <c r="M2059" t="b">
        <v>1</v>
      </c>
      <c r="N2059" t="str">
        <v>Gemeinde Eppishausen</v>
      </c>
      <c r="P2059">
        <v>86879</v>
      </c>
      <c r="Q2059" t="s">
        <v>8557</v>
      </c>
    </row>
    <row r="2060" spans="1:17" x14ac:dyDescent="0.25">
      <c r="A2060" t="s">
        <v>8493</v>
      </c>
      <c r="B2060" t="s">
        <v>7516</v>
      </c>
      <c r="C2060" t="s">
        <v>8409</v>
      </c>
      <c r="D2060" t="s">
        <v>8493</v>
      </c>
      <c r="E2060" t="s">
        <v>8493</v>
      </c>
      <c r="F2060" t="s">
        <v>8499</v>
      </c>
      <c r="G2060" s="47">
        <v>87745</v>
      </c>
      <c r="H2060" t="s">
        <v>8494</v>
      </c>
      <c r="I2060" t="s">
        <v>8497</v>
      </c>
      <c r="J2060" t="s">
        <v>8498</v>
      </c>
      <c r="L2060">
        <v>1</v>
      </c>
      <c r="M2060" t="b">
        <v>1</v>
      </c>
      <c r="N2060" t="str">
        <v>Gemeinde Eppishausen</v>
      </c>
      <c r="P2060">
        <v>87787</v>
      </c>
      <c r="Q2060" t="s">
        <v>10176</v>
      </c>
    </row>
    <row r="2061" spans="1:17" x14ac:dyDescent="0.25">
      <c r="A2061" t="s">
        <v>8500</v>
      </c>
      <c r="B2061" t="s">
        <v>7516</v>
      </c>
      <c r="C2061" t="s">
        <v>8409</v>
      </c>
      <c r="D2061" t="s">
        <v>8500</v>
      </c>
      <c r="E2061" t="s">
        <v>8495</v>
      </c>
      <c r="F2061" t="s">
        <v>3222</v>
      </c>
      <c r="G2061" s="47">
        <v>87757</v>
      </c>
      <c r="H2061" t="s">
        <v>8496</v>
      </c>
      <c r="I2061" t="s">
        <v>8501</v>
      </c>
      <c r="J2061" t="s">
        <v>8502</v>
      </c>
      <c r="L2061">
        <v>1</v>
      </c>
      <c r="M2061" t="b">
        <v>1</v>
      </c>
      <c r="N2061" t="str">
        <v>Gemeinde Kirchheim i.Schw., M</v>
      </c>
      <c r="P2061">
        <v>87789</v>
      </c>
      <c r="Q2061" t="s">
        <v>10177</v>
      </c>
    </row>
    <row r="2062" spans="1:17" x14ac:dyDescent="0.25">
      <c r="A2062" t="s">
        <v>8503</v>
      </c>
      <c r="B2062" t="s">
        <v>7516</v>
      </c>
      <c r="C2062" t="s">
        <v>8409</v>
      </c>
      <c r="D2062" t="s">
        <v>8503</v>
      </c>
      <c r="E2062" t="s">
        <v>8503</v>
      </c>
      <c r="F2062" t="s">
        <v>8504</v>
      </c>
      <c r="G2062" s="47">
        <v>87757</v>
      </c>
      <c r="H2062" t="s">
        <v>8496</v>
      </c>
      <c r="I2062" t="s">
        <v>8501</v>
      </c>
      <c r="J2062" t="s">
        <v>8502</v>
      </c>
      <c r="L2062">
        <v>1</v>
      </c>
      <c r="M2062" t="b">
        <v>1</v>
      </c>
      <c r="N2062" t="str">
        <v>Markt Kirchheim i.Schw.</v>
      </c>
    </row>
    <row r="2063" spans="1:17" x14ac:dyDescent="0.25">
      <c r="A2063" t="s">
        <v>8505</v>
      </c>
      <c r="B2063" t="s">
        <v>7516</v>
      </c>
      <c r="C2063" t="s">
        <v>8409</v>
      </c>
      <c r="D2063" t="s">
        <v>8505</v>
      </c>
      <c r="E2063" t="s">
        <v>8507</v>
      </c>
      <c r="F2063" t="s">
        <v>8508</v>
      </c>
      <c r="G2063" s="47">
        <v>87737</v>
      </c>
      <c r="H2063" t="s">
        <v>8506</v>
      </c>
      <c r="I2063" t="s">
        <v>8509</v>
      </c>
      <c r="J2063" t="s">
        <v>8510</v>
      </c>
      <c r="L2063">
        <v>1</v>
      </c>
      <c r="M2063" t="b">
        <v>1</v>
      </c>
      <c r="N2063" t="str">
        <v>Gemeinde Boos</v>
      </c>
    </row>
    <row r="2064" spans="1:17" x14ac:dyDescent="0.25">
      <c r="A2064" t="s">
        <v>8511</v>
      </c>
      <c r="B2064" t="s">
        <v>7516</v>
      </c>
      <c r="C2064" t="s">
        <v>8409</v>
      </c>
      <c r="D2064" t="s">
        <v>8511</v>
      </c>
      <c r="E2064" t="s">
        <v>8507</v>
      </c>
      <c r="F2064" t="s">
        <v>8508</v>
      </c>
      <c r="G2064" s="47">
        <v>87737</v>
      </c>
      <c r="H2064" t="s">
        <v>8506</v>
      </c>
      <c r="I2064" t="s">
        <v>8512</v>
      </c>
      <c r="J2064" t="s">
        <v>8513</v>
      </c>
      <c r="L2064">
        <v>1</v>
      </c>
      <c r="M2064" t="b">
        <v>1</v>
      </c>
      <c r="N2064" t="str">
        <v>Gemeinde Fellheim</v>
      </c>
    </row>
    <row r="2065" spans="1:14" x14ac:dyDescent="0.25">
      <c r="A2065" t="s">
        <v>8514</v>
      </c>
      <c r="B2065" t="s">
        <v>7516</v>
      </c>
      <c r="C2065" t="s">
        <v>8409</v>
      </c>
      <c r="D2065" t="s">
        <v>8514</v>
      </c>
      <c r="E2065" t="s">
        <v>8507</v>
      </c>
      <c r="F2065" t="s">
        <v>8508</v>
      </c>
      <c r="G2065" s="47">
        <v>87737</v>
      </c>
      <c r="H2065" t="s">
        <v>8506</v>
      </c>
      <c r="I2065" t="s">
        <v>8515</v>
      </c>
      <c r="J2065" t="s">
        <v>8516</v>
      </c>
      <c r="L2065">
        <v>1</v>
      </c>
      <c r="M2065" t="b">
        <v>1</v>
      </c>
      <c r="N2065" t="str">
        <v>Gemeinde Heimertingen</v>
      </c>
    </row>
    <row r="2066" spans="1:14" x14ac:dyDescent="0.25">
      <c r="A2066" t="s">
        <v>8517</v>
      </c>
      <c r="B2066" t="s">
        <v>7516</v>
      </c>
      <c r="C2066" t="s">
        <v>8409</v>
      </c>
      <c r="D2066" t="s">
        <v>8517</v>
      </c>
      <c r="E2066" t="s">
        <v>8507</v>
      </c>
      <c r="F2066" t="s">
        <v>8508</v>
      </c>
      <c r="G2066" s="47">
        <v>87737</v>
      </c>
      <c r="H2066" t="s">
        <v>8506</v>
      </c>
      <c r="I2066" t="s">
        <v>8518</v>
      </c>
      <c r="J2066" t="s">
        <v>8519</v>
      </c>
      <c r="L2066">
        <v>1</v>
      </c>
      <c r="M2066" t="b">
        <v>1</v>
      </c>
      <c r="N2066" t="str">
        <v>Gemeinde Niederrieden</v>
      </c>
    </row>
    <row r="2067" spans="1:14" x14ac:dyDescent="0.25">
      <c r="A2067" t="s">
        <v>8520</v>
      </c>
      <c r="B2067" t="s">
        <v>7516</v>
      </c>
      <c r="C2067" t="s">
        <v>8409</v>
      </c>
      <c r="D2067" t="s">
        <v>8520</v>
      </c>
      <c r="E2067" t="s">
        <v>8507</v>
      </c>
      <c r="F2067" t="s">
        <v>8508</v>
      </c>
      <c r="G2067" s="47">
        <v>87737</v>
      </c>
      <c r="H2067" t="s">
        <v>8506</v>
      </c>
      <c r="I2067" t="s">
        <v>8521</v>
      </c>
      <c r="J2067" t="s">
        <v>8522</v>
      </c>
      <c r="L2067">
        <v>1</v>
      </c>
      <c r="M2067" t="b">
        <v>1</v>
      </c>
      <c r="N2067" t="str">
        <v>Gemeinde Pleß</v>
      </c>
    </row>
    <row r="2068" spans="1:14" x14ac:dyDescent="0.25">
      <c r="A2068" t="s">
        <v>8523</v>
      </c>
      <c r="B2068" t="s">
        <v>7516</v>
      </c>
      <c r="C2068" t="s">
        <v>8409</v>
      </c>
      <c r="D2068" t="s">
        <v>8523</v>
      </c>
      <c r="E2068" t="s">
        <v>8524</v>
      </c>
      <c r="F2068" t="s">
        <v>8525</v>
      </c>
      <c r="G2068" s="47">
        <v>87746</v>
      </c>
      <c r="H2068" t="s">
        <v>8526</v>
      </c>
      <c r="I2068" t="s">
        <v>8527</v>
      </c>
      <c r="J2068" t="s">
        <v>8528</v>
      </c>
      <c r="L2068">
        <v>1</v>
      </c>
      <c r="M2068" t="b">
        <v>1</v>
      </c>
      <c r="N2068" t="str">
        <v>Gemeinde Erkheim, M</v>
      </c>
    </row>
    <row r="2069" spans="1:14" x14ac:dyDescent="0.25">
      <c r="A2069" t="s">
        <v>8529</v>
      </c>
      <c r="B2069" t="s">
        <v>7516</v>
      </c>
      <c r="C2069" t="s">
        <v>8409</v>
      </c>
      <c r="D2069" t="s">
        <v>8529</v>
      </c>
      <c r="E2069" t="s">
        <v>8529</v>
      </c>
      <c r="F2069" t="s">
        <v>8530</v>
      </c>
      <c r="G2069" s="47">
        <v>87746</v>
      </c>
      <c r="H2069" t="s">
        <v>8526</v>
      </c>
      <c r="I2069" t="s">
        <v>8527</v>
      </c>
      <c r="J2069" t="s">
        <v>8528</v>
      </c>
      <c r="L2069">
        <v>1</v>
      </c>
      <c r="M2069" t="b">
        <v>1</v>
      </c>
      <c r="N2069" t="str">
        <v>Markt Erkheim</v>
      </c>
    </row>
    <row r="2070" spans="1:14" x14ac:dyDescent="0.25">
      <c r="A2070" t="s">
        <v>8531</v>
      </c>
      <c r="B2070" t="s">
        <v>7516</v>
      </c>
      <c r="C2070" t="s">
        <v>8409</v>
      </c>
      <c r="D2070" t="s">
        <v>8531</v>
      </c>
      <c r="E2070" t="s">
        <v>8524</v>
      </c>
      <c r="F2070" t="s">
        <v>8525</v>
      </c>
      <c r="G2070" s="47">
        <v>87746</v>
      </c>
      <c r="H2070" t="s">
        <v>8526</v>
      </c>
      <c r="I2070" t="s">
        <v>8533</v>
      </c>
      <c r="J2070" t="s">
        <v>8534</v>
      </c>
      <c r="L2070">
        <v>1</v>
      </c>
      <c r="M2070" t="b">
        <v>1</v>
      </c>
      <c r="N2070" t="str">
        <v>Gemeinde Lauben</v>
      </c>
    </row>
    <row r="2071" spans="1:14" x14ac:dyDescent="0.25">
      <c r="A2071" t="s">
        <v>8531</v>
      </c>
      <c r="B2071" t="s">
        <v>7516</v>
      </c>
      <c r="C2071" t="s">
        <v>8409</v>
      </c>
      <c r="D2071" t="s">
        <v>8531</v>
      </c>
      <c r="E2071" t="s">
        <v>8531</v>
      </c>
      <c r="F2071" t="s">
        <v>8535</v>
      </c>
      <c r="G2071" s="47">
        <v>87761</v>
      </c>
      <c r="H2071" t="s">
        <v>8532</v>
      </c>
      <c r="I2071" t="s">
        <v>8533</v>
      </c>
      <c r="J2071" t="s">
        <v>8534</v>
      </c>
      <c r="L2071">
        <v>1</v>
      </c>
      <c r="M2071" t="b">
        <v>1</v>
      </c>
      <c r="N2071" t="str">
        <v>Gemeinde Lauben</v>
      </c>
    </row>
    <row r="2072" spans="1:14" x14ac:dyDescent="0.25">
      <c r="A2072" t="s">
        <v>8536</v>
      </c>
      <c r="B2072" t="s">
        <v>7516</v>
      </c>
      <c r="C2072" t="s">
        <v>8409</v>
      </c>
      <c r="D2072" t="s">
        <v>8536</v>
      </c>
      <c r="E2072" t="s">
        <v>8524</v>
      </c>
      <c r="F2072" t="s">
        <v>8525</v>
      </c>
      <c r="G2072" s="47">
        <v>87746</v>
      </c>
      <c r="H2072" t="s">
        <v>8526</v>
      </c>
      <c r="I2072" t="s">
        <v>8537</v>
      </c>
      <c r="J2072" t="s">
        <v>8538</v>
      </c>
      <c r="L2072">
        <v>1</v>
      </c>
      <c r="M2072" t="b">
        <v>1</v>
      </c>
      <c r="N2072" t="str">
        <v>Gemeinde Kammlach</v>
      </c>
    </row>
    <row r="2073" spans="1:14" x14ac:dyDescent="0.25">
      <c r="A2073" t="s">
        <v>8536</v>
      </c>
      <c r="B2073" t="s">
        <v>7516</v>
      </c>
      <c r="C2073" t="s">
        <v>8409</v>
      </c>
      <c r="D2073" t="s">
        <v>8536</v>
      </c>
      <c r="E2073" t="s">
        <v>8536</v>
      </c>
      <c r="F2073" t="s">
        <v>8530</v>
      </c>
      <c r="G2073" s="47">
        <v>87746</v>
      </c>
      <c r="H2073" t="s">
        <v>8526</v>
      </c>
      <c r="I2073" t="s">
        <v>8537</v>
      </c>
      <c r="J2073" t="s">
        <v>8538</v>
      </c>
      <c r="L2073">
        <v>1</v>
      </c>
      <c r="M2073" t="b">
        <v>1</v>
      </c>
      <c r="N2073" t="str">
        <v>Gemeinde Kammlach</v>
      </c>
    </row>
    <row r="2074" spans="1:14" x14ac:dyDescent="0.25">
      <c r="A2074" t="s">
        <v>8539</v>
      </c>
      <c r="B2074" t="s">
        <v>7516</v>
      </c>
      <c r="C2074" t="s">
        <v>8409</v>
      </c>
      <c r="D2074" t="s">
        <v>8539</v>
      </c>
      <c r="E2074" t="s">
        <v>8524</v>
      </c>
      <c r="F2074" t="s">
        <v>8525</v>
      </c>
      <c r="G2074" s="47">
        <v>87746</v>
      </c>
      <c r="H2074" t="s">
        <v>8526</v>
      </c>
      <c r="I2074" t="s">
        <v>8541</v>
      </c>
      <c r="J2074" t="s">
        <v>8542</v>
      </c>
      <c r="L2074">
        <v>1</v>
      </c>
      <c r="M2074" t="b">
        <v>1</v>
      </c>
      <c r="N2074" t="str">
        <v>Gemeinde Westerheim</v>
      </c>
    </row>
    <row r="2075" spans="1:14" x14ac:dyDescent="0.25">
      <c r="A2075" t="s">
        <v>8539</v>
      </c>
      <c r="B2075" t="s">
        <v>7516</v>
      </c>
      <c r="C2075" t="s">
        <v>8409</v>
      </c>
      <c r="D2075" t="s">
        <v>8539</v>
      </c>
      <c r="E2075" t="s">
        <v>8539</v>
      </c>
      <c r="F2075" t="s">
        <v>1429</v>
      </c>
      <c r="G2075" s="47">
        <v>87746</v>
      </c>
      <c r="H2075" t="s">
        <v>8540</v>
      </c>
      <c r="I2075" t="s">
        <v>8541</v>
      </c>
      <c r="J2075" t="s">
        <v>8542</v>
      </c>
      <c r="L2075">
        <v>1</v>
      </c>
      <c r="M2075" t="b">
        <v>1</v>
      </c>
      <c r="N2075" t="str">
        <v>Gemeinde Westerheim</v>
      </c>
    </row>
    <row r="2076" spans="1:14" x14ac:dyDescent="0.25">
      <c r="A2076" t="s">
        <v>8543</v>
      </c>
      <c r="B2076" t="s">
        <v>7516</v>
      </c>
      <c r="C2076" t="s">
        <v>8409</v>
      </c>
      <c r="D2076" t="s">
        <v>8543</v>
      </c>
      <c r="E2076" t="s">
        <v>8544</v>
      </c>
      <c r="F2076" t="s">
        <v>8545</v>
      </c>
      <c r="G2076" s="47">
        <v>86839</v>
      </c>
      <c r="H2076" t="s">
        <v>8546</v>
      </c>
      <c r="I2076" t="s">
        <v>8547</v>
      </c>
      <c r="J2076" t="s">
        <v>8548</v>
      </c>
      <c r="L2076">
        <v>1</v>
      </c>
      <c r="M2076" t="b">
        <v>1</v>
      </c>
      <c r="N2076" t="str">
        <v>Gemeinde Amberg</v>
      </c>
    </row>
    <row r="2077" spans="1:14" x14ac:dyDescent="0.25">
      <c r="A2077" t="s">
        <v>8543</v>
      </c>
      <c r="B2077" t="s">
        <v>7516</v>
      </c>
      <c r="C2077" t="s">
        <v>8409</v>
      </c>
      <c r="D2077" t="s">
        <v>8543</v>
      </c>
      <c r="E2077" t="s">
        <v>8543</v>
      </c>
      <c r="F2077" t="s">
        <v>643</v>
      </c>
      <c r="G2077" s="47">
        <v>86854</v>
      </c>
      <c r="H2077" t="s">
        <v>3464</v>
      </c>
      <c r="I2077" t="s">
        <v>8547</v>
      </c>
      <c r="J2077" t="s">
        <v>8548</v>
      </c>
      <c r="L2077">
        <v>1</v>
      </c>
      <c r="M2077" t="b">
        <v>1</v>
      </c>
      <c r="N2077" t="str">
        <v>Gemeinde Amberg</v>
      </c>
    </row>
    <row r="2078" spans="1:14" x14ac:dyDescent="0.25">
      <c r="A2078" t="s">
        <v>8549</v>
      </c>
      <c r="B2078" t="s">
        <v>7516</v>
      </c>
      <c r="C2078" t="s">
        <v>8409</v>
      </c>
      <c r="D2078" t="s">
        <v>8549</v>
      </c>
      <c r="E2078" t="s">
        <v>8544</v>
      </c>
      <c r="F2078" t="s">
        <v>8545</v>
      </c>
      <c r="G2078" s="47">
        <v>86839</v>
      </c>
      <c r="H2078" t="s">
        <v>8546</v>
      </c>
      <c r="I2078" t="s">
        <v>8550</v>
      </c>
      <c r="J2078" t="s">
        <v>8551</v>
      </c>
      <c r="L2078">
        <v>1</v>
      </c>
      <c r="M2078" t="b">
        <v>1</v>
      </c>
      <c r="N2078" t="str">
        <v>Gemeinde Türkheim, M</v>
      </c>
    </row>
    <row r="2079" spans="1:14" x14ac:dyDescent="0.25">
      <c r="A2079" t="s">
        <v>8552</v>
      </c>
      <c r="B2079" t="s">
        <v>7516</v>
      </c>
      <c r="C2079" t="s">
        <v>8409</v>
      </c>
      <c r="D2079" t="s">
        <v>8552</v>
      </c>
      <c r="E2079" t="s">
        <v>8544</v>
      </c>
      <c r="F2079" t="s">
        <v>8545</v>
      </c>
      <c r="G2079" s="47">
        <v>86839</v>
      </c>
      <c r="H2079" t="s">
        <v>8546</v>
      </c>
      <c r="I2079" t="s">
        <v>8554</v>
      </c>
      <c r="J2079" t="s">
        <v>8555</v>
      </c>
      <c r="L2079">
        <v>1</v>
      </c>
      <c r="M2079" t="b">
        <v>1</v>
      </c>
      <c r="N2079" t="str">
        <v>Gemeinde Rammingen</v>
      </c>
    </row>
    <row r="2080" spans="1:14" x14ac:dyDescent="0.25">
      <c r="A2080" t="s">
        <v>8552</v>
      </c>
      <c r="B2080" t="s">
        <v>7516</v>
      </c>
      <c r="C2080" t="s">
        <v>8409</v>
      </c>
      <c r="D2080" t="s">
        <v>8552</v>
      </c>
      <c r="E2080" t="s">
        <v>8552</v>
      </c>
      <c r="F2080" t="s">
        <v>180</v>
      </c>
      <c r="G2080" s="47">
        <v>86871</v>
      </c>
      <c r="H2080" t="s">
        <v>8553</v>
      </c>
      <c r="I2080" t="s">
        <v>8554</v>
      </c>
      <c r="J2080" t="s">
        <v>8555</v>
      </c>
      <c r="L2080">
        <v>1</v>
      </c>
      <c r="M2080" t="b">
        <v>1</v>
      </c>
      <c r="N2080" t="str">
        <v>Gemeinde Rammingen</v>
      </c>
    </row>
    <row r="2081" spans="1:14" x14ac:dyDescent="0.25">
      <c r="A2081" t="s">
        <v>8556</v>
      </c>
      <c r="B2081" t="s">
        <v>7516</v>
      </c>
      <c r="C2081" t="s">
        <v>8409</v>
      </c>
      <c r="D2081" t="s">
        <v>8556</v>
      </c>
      <c r="E2081" t="s">
        <v>8544</v>
      </c>
      <c r="F2081" t="s">
        <v>8545</v>
      </c>
      <c r="G2081" s="47">
        <v>86839</v>
      </c>
      <c r="H2081" t="s">
        <v>8546</v>
      </c>
      <c r="I2081" t="s">
        <v>8558</v>
      </c>
      <c r="J2081" t="s">
        <v>8559</v>
      </c>
      <c r="L2081">
        <v>1</v>
      </c>
      <c r="M2081" t="b">
        <v>1</v>
      </c>
      <c r="N2081" t="str">
        <v>Gemeinde Wiedergeltingen</v>
      </c>
    </row>
    <row r="2082" spans="1:14" x14ac:dyDescent="0.25">
      <c r="A2082" t="s">
        <v>8556</v>
      </c>
      <c r="B2082" t="s">
        <v>7516</v>
      </c>
      <c r="C2082" t="s">
        <v>8409</v>
      </c>
      <c r="D2082" t="s">
        <v>8556</v>
      </c>
      <c r="E2082" t="s">
        <v>8556</v>
      </c>
      <c r="F2082" t="s">
        <v>8560</v>
      </c>
      <c r="G2082" s="47">
        <v>86879</v>
      </c>
      <c r="H2082" t="s">
        <v>8557</v>
      </c>
      <c r="I2082" t="s">
        <v>8558</v>
      </c>
      <c r="J2082" t="s">
        <v>8559</v>
      </c>
      <c r="L2082">
        <v>1</v>
      </c>
      <c r="M2082" t="b">
        <v>1</v>
      </c>
      <c r="N2082" t="str">
        <v>Gemeinde Wiedergeltingen</v>
      </c>
    </row>
    <row r="2083" spans="1:14" x14ac:dyDescent="0.25">
      <c r="A2083" t="s">
        <v>8561</v>
      </c>
      <c r="B2083" t="s">
        <v>7516</v>
      </c>
      <c r="C2083" t="s">
        <v>8409</v>
      </c>
      <c r="D2083" t="s">
        <v>8561</v>
      </c>
      <c r="E2083" t="s">
        <v>8562</v>
      </c>
      <c r="F2083" t="s">
        <v>61</v>
      </c>
      <c r="G2083" s="47">
        <v>87766</v>
      </c>
      <c r="H2083" t="s">
        <v>8563</v>
      </c>
      <c r="I2083" t="s">
        <v>8564</v>
      </c>
      <c r="J2083" t="s">
        <v>8565</v>
      </c>
      <c r="L2083">
        <v>1</v>
      </c>
      <c r="M2083" t="b">
        <v>1</v>
      </c>
      <c r="N2083" t="str">
        <v>Gemeinde Benningen</v>
      </c>
    </row>
    <row r="2084" spans="1:14" x14ac:dyDescent="0.25">
      <c r="A2084" t="s">
        <v>8566</v>
      </c>
      <c r="B2084" t="s">
        <v>7516</v>
      </c>
      <c r="C2084" t="s">
        <v>8409</v>
      </c>
      <c r="D2084" t="s">
        <v>8566</v>
      </c>
      <c r="E2084" t="s">
        <v>8562</v>
      </c>
      <c r="F2084" t="s">
        <v>61</v>
      </c>
      <c r="G2084" s="47">
        <v>87766</v>
      </c>
      <c r="H2084" t="s">
        <v>8563</v>
      </c>
      <c r="I2084" t="s">
        <v>8567</v>
      </c>
      <c r="J2084" t="s">
        <v>8568</v>
      </c>
      <c r="L2084">
        <v>1</v>
      </c>
      <c r="M2084" t="b">
        <v>1</v>
      </c>
      <c r="N2084" t="str">
        <v>Gemeinde Holzgünz</v>
      </c>
    </row>
    <row r="2085" spans="1:14" x14ac:dyDescent="0.25">
      <c r="A2085" t="s">
        <v>8569</v>
      </c>
      <c r="B2085" t="s">
        <v>7516</v>
      </c>
      <c r="C2085" t="s">
        <v>8409</v>
      </c>
      <c r="D2085" t="s">
        <v>8569</v>
      </c>
      <c r="E2085" t="s">
        <v>8562</v>
      </c>
      <c r="F2085" t="s">
        <v>61</v>
      </c>
      <c r="G2085" s="47">
        <v>87766</v>
      </c>
      <c r="H2085" t="s">
        <v>8563</v>
      </c>
      <c r="I2085" t="s">
        <v>8570</v>
      </c>
      <c r="J2085" t="s">
        <v>8571</v>
      </c>
      <c r="L2085">
        <v>1</v>
      </c>
      <c r="M2085" t="b">
        <v>1</v>
      </c>
      <c r="N2085" t="str">
        <v>Gemeinde Lachen</v>
      </c>
    </row>
    <row r="2086" spans="1:14" x14ac:dyDescent="0.25">
      <c r="A2086" t="s">
        <v>8572</v>
      </c>
      <c r="B2086" t="s">
        <v>7516</v>
      </c>
      <c r="C2086" t="s">
        <v>8409</v>
      </c>
      <c r="D2086" t="s">
        <v>8572</v>
      </c>
      <c r="E2086" t="s">
        <v>8562</v>
      </c>
      <c r="F2086" t="s">
        <v>61</v>
      </c>
      <c r="G2086" s="47">
        <v>87766</v>
      </c>
      <c r="H2086" t="s">
        <v>8563</v>
      </c>
      <c r="I2086" t="s">
        <v>8573</v>
      </c>
      <c r="J2086" t="s">
        <v>8574</v>
      </c>
      <c r="L2086">
        <v>1</v>
      </c>
      <c r="M2086" t="b">
        <v>1</v>
      </c>
      <c r="N2086" t="str">
        <v>Gemeinde Memmingerberg</v>
      </c>
    </row>
    <row r="2087" spans="1:14" x14ac:dyDescent="0.25">
      <c r="A2087" t="s">
        <v>8575</v>
      </c>
      <c r="B2087" t="s">
        <v>7516</v>
      </c>
      <c r="C2087" t="s">
        <v>8409</v>
      </c>
      <c r="D2087" t="s">
        <v>8575</v>
      </c>
      <c r="E2087" t="s">
        <v>8562</v>
      </c>
      <c r="F2087" t="s">
        <v>61</v>
      </c>
      <c r="G2087" s="47">
        <v>87766</v>
      </c>
      <c r="H2087" t="s">
        <v>8563</v>
      </c>
      <c r="I2087" t="s">
        <v>8576</v>
      </c>
      <c r="J2087" t="s">
        <v>8577</v>
      </c>
      <c r="L2087">
        <v>1</v>
      </c>
      <c r="M2087" t="b">
        <v>1</v>
      </c>
      <c r="N2087" t="str">
        <v>Gemeinde Trunkelsberg</v>
      </c>
    </row>
    <row r="2088" spans="1:14" x14ac:dyDescent="0.25">
      <c r="A2088" t="s">
        <v>8578</v>
      </c>
      <c r="B2088" t="s">
        <v>7516</v>
      </c>
      <c r="C2088" t="s">
        <v>8409</v>
      </c>
      <c r="D2088" t="s">
        <v>8578</v>
      </c>
      <c r="E2088" t="s">
        <v>8562</v>
      </c>
      <c r="F2088" t="s">
        <v>61</v>
      </c>
      <c r="G2088" s="47">
        <v>87766</v>
      </c>
      <c r="H2088" t="s">
        <v>8563</v>
      </c>
      <c r="I2088" t="s">
        <v>8579</v>
      </c>
      <c r="J2088" t="s">
        <v>8580</v>
      </c>
      <c r="L2088">
        <v>1</v>
      </c>
      <c r="M2088" t="b">
        <v>1</v>
      </c>
      <c r="N2088" t="str">
        <v>Gemeinde Ungerhausen</v>
      </c>
    </row>
    <row r="2089" spans="1:14" x14ac:dyDescent="0.25">
      <c r="A2089" t="s">
        <v>8581</v>
      </c>
      <c r="B2089" t="s">
        <v>7516</v>
      </c>
      <c r="C2089" t="s">
        <v>8409</v>
      </c>
      <c r="D2089" t="s">
        <v>8581</v>
      </c>
      <c r="E2089" t="s">
        <v>8582</v>
      </c>
      <c r="F2089" t="s">
        <v>7981</v>
      </c>
      <c r="G2089" s="47">
        <v>87742</v>
      </c>
      <c r="H2089" t="s">
        <v>8583</v>
      </c>
      <c r="I2089" t="s">
        <v>8584</v>
      </c>
      <c r="J2089" t="s">
        <v>8585</v>
      </c>
      <c r="L2089">
        <v>1</v>
      </c>
      <c r="M2089" t="b">
        <v>1</v>
      </c>
      <c r="N2089" t="str">
        <v>Gemeinde Apfeltrach</v>
      </c>
    </row>
    <row r="2090" spans="1:14" x14ac:dyDescent="0.25">
      <c r="A2090" t="s">
        <v>8586</v>
      </c>
      <c r="B2090" t="s">
        <v>7516</v>
      </c>
      <c r="C2090" t="s">
        <v>8409</v>
      </c>
      <c r="D2090" t="s">
        <v>8586</v>
      </c>
      <c r="E2090" t="s">
        <v>8582</v>
      </c>
      <c r="F2090" t="s">
        <v>7981</v>
      </c>
      <c r="G2090" s="47">
        <v>87742</v>
      </c>
      <c r="H2090" t="s">
        <v>8583</v>
      </c>
      <c r="I2090" t="s">
        <v>8587</v>
      </c>
      <c r="J2090" t="s">
        <v>8588</v>
      </c>
      <c r="L2090">
        <v>1</v>
      </c>
      <c r="M2090" t="b">
        <v>1</v>
      </c>
      <c r="N2090" t="str">
        <v>Gemeinde Dirlewang, M</v>
      </c>
    </row>
    <row r="2091" spans="1:14" x14ac:dyDescent="0.25">
      <c r="A2091" t="s">
        <v>8589</v>
      </c>
      <c r="B2091" t="s">
        <v>7516</v>
      </c>
      <c r="C2091" t="s">
        <v>8409</v>
      </c>
      <c r="D2091" t="s">
        <v>8589</v>
      </c>
      <c r="E2091" t="s">
        <v>8582</v>
      </c>
      <c r="F2091" t="s">
        <v>7981</v>
      </c>
      <c r="G2091" s="47">
        <v>87742</v>
      </c>
      <c r="H2091" t="s">
        <v>8583</v>
      </c>
      <c r="I2091" t="s">
        <v>8590</v>
      </c>
      <c r="J2091" t="s">
        <v>8591</v>
      </c>
      <c r="L2091">
        <v>1</v>
      </c>
      <c r="M2091" t="b">
        <v>1</v>
      </c>
      <c r="N2091" t="str">
        <v>Gemeinde Stetten</v>
      </c>
    </row>
    <row r="2092" spans="1:14" x14ac:dyDescent="0.25">
      <c r="A2092" t="s">
        <v>8592</v>
      </c>
      <c r="B2092" t="s">
        <v>7516</v>
      </c>
      <c r="C2092" t="s">
        <v>8409</v>
      </c>
      <c r="D2092" t="s">
        <v>8592</v>
      </c>
      <c r="E2092" t="s">
        <v>8582</v>
      </c>
      <c r="F2092" t="s">
        <v>7981</v>
      </c>
      <c r="G2092" s="47">
        <v>87742</v>
      </c>
      <c r="H2092" t="s">
        <v>8583</v>
      </c>
      <c r="I2092" t="s">
        <v>8593</v>
      </c>
      <c r="J2092" t="s">
        <v>8594</v>
      </c>
      <c r="L2092">
        <v>1</v>
      </c>
      <c r="M2092" t="b">
        <v>1</v>
      </c>
      <c r="N2092" t="str">
        <v>Gemeinde Unteregg</v>
      </c>
    </row>
    <row r="2093" spans="1:14" x14ac:dyDescent="0.25">
      <c r="A2093" t="s">
        <v>8595</v>
      </c>
      <c r="B2093" t="s">
        <v>7516</v>
      </c>
      <c r="C2093" t="s">
        <v>8409</v>
      </c>
      <c r="D2093" t="s">
        <v>8595</v>
      </c>
      <c r="E2093" t="s">
        <v>8597</v>
      </c>
      <c r="F2093" t="s">
        <v>127</v>
      </c>
      <c r="G2093" s="47">
        <v>87764</v>
      </c>
      <c r="H2093" t="s">
        <v>8598</v>
      </c>
      <c r="I2093" t="s">
        <v>8599</v>
      </c>
      <c r="J2093" t="s">
        <v>8600</v>
      </c>
      <c r="L2093">
        <v>1</v>
      </c>
      <c r="M2093" t="b">
        <v>1</v>
      </c>
      <c r="N2093" t="str">
        <v>Gemeinde Kronburg</v>
      </c>
    </row>
    <row r="2094" spans="1:14" x14ac:dyDescent="0.25">
      <c r="A2094" t="s">
        <v>8595</v>
      </c>
      <c r="B2094" t="s">
        <v>7516</v>
      </c>
      <c r="C2094" t="s">
        <v>8409</v>
      </c>
      <c r="D2094" t="s">
        <v>8595</v>
      </c>
      <c r="E2094" t="s">
        <v>8595</v>
      </c>
      <c r="F2094" t="s">
        <v>8601</v>
      </c>
      <c r="G2094" s="47">
        <v>87758</v>
      </c>
      <c r="H2094" t="s">
        <v>8596</v>
      </c>
      <c r="I2094" t="s">
        <v>8599</v>
      </c>
      <c r="J2094" t="s">
        <v>8600</v>
      </c>
      <c r="L2094">
        <v>1</v>
      </c>
      <c r="M2094" t="b">
        <v>1</v>
      </c>
      <c r="N2094" t="str">
        <v>Gemeinde Kronburg</v>
      </c>
    </row>
    <row r="2095" spans="1:14" x14ac:dyDescent="0.25">
      <c r="A2095" t="s">
        <v>8602</v>
      </c>
      <c r="B2095" t="s">
        <v>7516</v>
      </c>
      <c r="C2095" t="s">
        <v>8409</v>
      </c>
      <c r="D2095" t="s">
        <v>8602</v>
      </c>
      <c r="E2095" t="s">
        <v>8597</v>
      </c>
      <c r="F2095" t="s">
        <v>127</v>
      </c>
      <c r="G2095" s="47">
        <v>87764</v>
      </c>
      <c r="H2095" t="s">
        <v>8598</v>
      </c>
      <c r="I2095" t="s">
        <v>8604</v>
      </c>
      <c r="J2095" t="s">
        <v>8605</v>
      </c>
      <c r="L2095">
        <v>1</v>
      </c>
      <c r="M2095" t="b">
        <v>1</v>
      </c>
      <c r="N2095" t="str">
        <v>Gemeinde Lautrach</v>
      </c>
    </row>
    <row r="2096" spans="1:14" x14ac:dyDescent="0.25">
      <c r="A2096" t="s">
        <v>8602</v>
      </c>
      <c r="B2096" t="s">
        <v>7516</v>
      </c>
      <c r="C2096" t="s">
        <v>8409</v>
      </c>
      <c r="D2096" t="s">
        <v>8602</v>
      </c>
      <c r="E2096" t="s">
        <v>8602</v>
      </c>
      <c r="F2096" t="s">
        <v>8606</v>
      </c>
      <c r="G2096" s="47">
        <v>87763</v>
      </c>
      <c r="H2096" t="s">
        <v>8603</v>
      </c>
      <c r="I2096" t="s">
        <v>8604</v>
      </c>
      <c r="J2096" t="s">
        <v>8605</v>
      </c>
      <c r="L2096">
        <v>1</v>
      </c>
      <c r="M2096" t="b">
        <v>1</v>
      </c>
      <c r="N2096" t="str">
        <v>Gemeinde Lautrach</v>
      </c>
    </row>
    <row r="2097" spans="1:14" x14ac:dyDescent="0.25">
      <c r="A2097" t="s">
        <v>8607</v>
      </c>
      <c r="B2097" t="s">
        <v>7516</v>
      </c>
      <c r="C2097" t="s">
        <v>8409</v>
      </c>
      <c r="D2097" t="s">
        <v>8607</v>
      </c>
      <c r="E2097" t="s">
        <v>8597</v>
      </c>
      <c r="F2097" t="s">
        <v>127</v>
      </c>
      <c r="G2097" s="47">
        <v>87764</v>
      </c>
      <c r="H2097" t="s">
        <v>8598</v>
      </c>
      <c r="I2097" t="s">
        <v>8608</v>
      </c>
      <c r="J2097" t="s">
        <v>8609</v>
      </c>
      <c r="L2097">
        <v>1</v>
      </c>
      <c r="M2097" t="b">
        <v>1</v>
      </c>
      <c r="N2097" t="str">
        <v>Gemeinde Legau, M</v>
      </c>
    </row>
    <row r="2098" spans="1:14" x14ac:dyDescent="0.25">
      <c r="A2098" t="s">
        <v>8610</v>
      </c>
      <c r="B2098" t="s">
        <v>7516</v>
      </c>
      <c r="C2098" t="s">
        <v>8409</v>
      </c>
      <c r="D2098" t="s">
        <v>8610</v>
      </c>
      <c r="E2098" t="s">
        <v>8611</v>
      </c>
      <c r="F2098" t="s">
        <v>127</v>
      </c>
      <c r="G2098" s="47">
        <v>87730</v>
      </c>
      <c r="H2098" t="s">
        <v>8612</v>
      </c>
      <c r="I2098" t="s">
        <v>8613</v>
      </c>
      <c r="J2098" t="s">
        <v>8614</v>
      </c>
      <c r="L2098">
        <v>1</v>
      </c>
      <c r="M2098" t="b">
        <v>1</v>
      </c>
      <c r="N2098" t="str">
        <v>Gemeinde Bad Grönenbach, M</v>
      </c>
    </row>
    <row r="2099" spans="1:14" x14ac:dyDescent="0.25">
      <c r="A2099" t="s">
        <v>8615</v>
      </c>
      <c r="B2099" t="s">
        <v>7516</v>
      </c>
      <c r="C2099" t="s">
        <v>8409</v>
      </c>
      <c r="D2099" t="s">
        <v>8615</v>
      </c>
      <c r="E2099" t="s">
        <v>8611</v>
      </c>
      <c r="F2099" t="s">
        <v>127</v>
      </c>
      <c r="G2099" s="47">
        <v>87730</v>
      </c>
      <c r="H2099" t="s">
        <v>8612</v>
      </c>
      <c r="I2099" t="s">
        <v>8616</v>
      </c>
      <c r="J2099" t="s">
        <v>8617</v>
      </c>
      <c r="L2099">
        <v>1</v>
      </c>
      <c r="M2099" t="b">
        <v>1</v>
      </c>
      <c r="N2099" t="str">
        <v>Gemeinde Wolfertschwenden</v>
      </c>
    </row>
    <row r="2100" spans="1:14" x14ac:dyDescent="0.25">
      <c r="A2100" t="s">
        <v>8618</v>
      </c>
      <c r="B2100" t="s">
        <v>7516</v>
      </c>
      <c r="C2100" t="s">
        <v>8409</v>
      </c>
      <c r="D2100" t="s">
        <v>8618</v>
      </c>
      <c r="E2100" t="s">
        <v>8611</v>
      </c>
      <c r="F2100" t="s">
        <v>127</v>
      </c>
      <c r="G2100" s="47">
        <v>87730</v>
      </c>
      <c r="H2100" t="s">
        <v>8612</v>
      </c>
      <c r="I2100" t="s">
        <v>8619</v>
      </c>
      <c r="J2100" t="s">
        <v>8620</v>
      </c>
      <c r="L2100">
        <v>1</v>
      </c>
      <c r="M2100" t="b">
        <v>1</v>
      </c>
      <c r="N2100" t="str">
        <v>Gemeinde Woringen</v>
      </c>
    </row>
    <row r="2101" spans="1:14" x14ac:dyDescent="0.25">
      <c r="A2101" t="s">
        <v>8622</v>
      </c>
      <c r="B2101" t="s">
        <v>7516</v>
      </c>
      <c r="C2101" t="s">
        <v>8621</v>
      </c>
      <c r="D2101" t="s">
        <v>8622</v>
      </c>
      <c r="E2101" t="s">
        <v>8622</v>
      </c>
      <c r="F2101" t="s">
        <v>180</v>
      </c>
      <c r="G2101" s="47">
        <v>86663</v>
      </c>
      <c r="H2101" t="s">
        <v>8623</v>
      </c>
      <c r="I2101" t="s">
        <v>8624</v>
      </c>
      <c r="J2101" t="s">
        <v>8625</v>
      </c>
      <c r="L2101">
        <v>1</v>
      </c>
      <c r="M2101" t="b">
        <v>1</v>
      </c>
      <c r="N2101" t="str">
        <v>Gemeinde Asbach-Bäumenheim</v>
      </c>
    </row>
    <row r="2102" spans="1:14" x14ac:dyDescent="0.25">
      <c r="A2102" t="s">
        <v>8626</v>
      </c>
      <c r="B2102" t="s">
        <v>7516</v>
      </c>
      <c r="C2102" t="s">
        <v>8621</v>
      </c>
      <c r="D2102" t="s">
        <v>8626</v>
      </c>
      <c r="E2102" t="s">
        <v>8626</v>
      </c>
      <c r="F2102" t="s">
        <v>1443</v>
      </c>
      <c r="G2102" s="47">
        <v>86604</v>
      </c>
      <c r="H2102" t="s">
        <v>8627</v>
      </c>
      <c r="I2102" t="s">
        <v>8628</v>
      </c>
      <c r="J2102" t="s">
        <v>8629</v>
      </c>
      <c r="L2102">
        <v>1</v>
      </c>
      <c r="M2102" t="b">
        <v>1</v>
      </c>
      <c r="N2102" t="str">
        <v>Große Kreisstadt Donauwörth</v>
      </c>
    </row>
    <row r="2103" spans="1:14" x14ac:dyDescent="0.25">
      <c r="A2103" t="s">
        <v>8630</v>
      </c>
      <c r="B2103" t="s">
        <v>7516</v>
      </c>
      <c r="C2103" t="s">
        <v>8621</v>
      </c>
      <c r="D2103" t="s">
        <v>8630</v>
      </c>
      <c r="E2103" t="s">
        <v>8630</v>
      </c>
      <c r="F2103" t="s">
        <v>8632</v>
      </c>
      <c r="G2103" s="47">
        <v>86742</v>
      </c>
      <c r="H2103" t="s">
        <v>8631</v>
      </c>
      <c r="I2103" t="s">
        <v>8633</v>
      </c>
      <c r="J2103" t="s">
        <v>8634</v>
      </c>
      <c r="L2103">
        <v>1</v>
      </c>
      <c r="M2103" t="b">
        <v>1</v>
      </c>
      <c r="N2103" t="str">
        <v>Gemeinde Fremdingen</v>
      </c>
    </row>
    <row r="2104" spans="1:14" x14ac:dyDescent="0.25">
      <c r="A2104" t="s">
        <v>8635</v>
      </c>
      <c r="B2104" t="s">
        <v>7516</v>
      </c>
      <c r="C2104" t="s">
        <v>8621</v>
      </c>
      <c r="D2104" t="s">
        <v>8635</v>
      </c>
      <c r="E2104" t="s">
        <v>8635</v>
      </c>
      <c r="F2104" t="s">
        <v>8636</v>
      </c>
      <c r="G2104" s="47">
        <v>86655</v>
      </c>
      <c r="H2104" t="s">
        <v>8637</v>
      </c>
      <c r="I2104" t="s">
        <v>8638</v>
      </c>
      <c r="J2104" t="s">
        <v>8639</v>
      </c>
      <c r="L2104">
        <v>1</v>
      </c>
      <c r="M2104" t="b">
        <v>1</v>
      </c>
      <c r="N2104" t="str">
        <v>Stadt Harburg (Schwaben)</v>
      </c>
    </row>
    <row r="2105" spans="1:14" x14ac:dyDescent="0.25">
      <c r="A2105" t="s">
        <v>8640</v>
      </c>
      <c r="B2105" t="s">
        <v>7516</v>
      </c>
      <c r="C2105" t="s">
        <v>8621</v>
      </c>
      <c r="D2105" t="s">
        <v>8640</v>
      </c>
      <c r="E2105" t="s">
        <v>8640</v>
      </c>
      <c r="F2105" t="s">
        <v>8641</v>
      </c>
      <c r="G2105" s="47">
        <v>86687</v>
      </c>
      <c r="H2105" t="s">
        <v>8642</v>
      </c>
      <c r="I2105" t="s">
        <v>8643</v>
      </c>
      <c r="J2105" t="s">
        <v>8644</v>
      </c>
      <c r="L2105">
        <v>1</v>
      </c>
      <c r="M2105" t="b">
        <v>1</v>
      </c>
      <c r="N2105" t="str">
        <v>Markt Kaisheim</v>
      </c>
    </row>
    <row r="2106" spans="1:14" x14ac:dyDescent="0.25">
      <c r="A2106" t="s">
        <v>8645</v>
      </c>
      <c r="B2106" t="s">
        <v>7516</v>
      </c>
      <c r="C2106" t="s">
        <v>8621</v>
      </c>
      <c r="D2106" t="s">
        <v>8645</v>
      </c>
      <c r="E2106" t="s">
        <v>8645</v>
      </c>
      <c r="F2106" t="s">
        <v>8647</v>
      </c>
      <c r="G2106" s="47">
        <v>86688</v>
      </c>
      <c r="H2106" t="s">
        <v>8646</v>
      </c>
      <c r="I2106" t="s">
        <v>8648</v>
      </c>
      <c r="J2106" t="s">
        <v>8649</v>
      </c>
      <c r="L2106">
        <v>1</v>
      </c>
      <c r="M2106" t="b">
        <v>1</v>
      </c>
      <c r="N2106" t="str">
        <v>Gemeinde Marxheim</v>
      </c>
    </row>
    <row r="2107" spans="1:14" x14ac:dyDescent="0.25">
      <c r="A2107" t="s">
        <v>8650</v>
      </c>
      <c r="B2107" t="s">
        <v>7516</v>
      </c>
      <c r="C2107" t="s">
        <v>8621</v>
      </c>
      <c r="D2107" t="s">
        <v>8650</v>
      </c>
      <c r="E2107" t="s">
        <v>8650</v>
      </c>
      <c r="F2107" t="s">
        <v>8652</v>
      </c>
      <c r="G2107" s="47">
        <v>86690</v>
      </c>
      <c r="H2107" t="s">
        <v>8651</v>
      </c>
      <c r="I2107" t="s">
        <v>8653</v>
      </c>
      <c r="J2107" t="s">
        <v>8654</v>
      </c>
      <c r="L2107">
        <v>1</v>
      </c>
      <c r="M2107" t="b">
        <v>1</v>
      </c>
      <c r="N2107" t="str">
        <v>Gemeinde Mertingen</v>
      </c>
    </row>
    <row r="2108" spans="1:14" x14ac:dyDescent="0.25">
      <c r="A2108" t="s">
        <v>8655</v>
      </c>
      <c r="B2108" t="s">
        <v>7516</v>
      </c>
      <c r="C2108" t="s">
        <v>8621</v>
      </c>
      <c r="D2108" t="s">
        <v>8655</v>
      </c>
      <c r="E2108" t="s">
        <v>8655</v>
      </c>
      <c r="F2108" t="s">
        <v>8657</v>
      </c>
      <c r="G2108" s="47">
        <v>86753</v>
      </c>
      <c r="H2108" t="s">
        <v>8656</v>
      </c>
      <c r="I2108" t="s">
        <v>8658</v>
      </c>
      <c r="J2108" t="s">
        <v>8659</v>
      </c>
      <c r="L2108">
        <v>1</v>
      </c>
      <c r="M2108" t="b">
        <v>1</v>
      </c>
      <c r="N2108" t="str">
        <v>Gemeinde Möttingen</v>
      </c>
    </row>
    <row r="2109" spans="1:14" x14ac:dyDescent="0.25">
      <c r="A2109" t="s">
        <v>8660</v>
      </c>
      <c r="B2109" t="s">
        <v>7516</v>
      </c>
      <c r="C2109" t="s">
        <v>8621</v>
      </c>
      <c r="D2109" t="s">
        <v>8660</v>
      </c>
      <c r="E2109" t="s">
        <v>8660</v>
      </c>
      <c r="F2109" t="s">
        <v>8661</v>
      </c>
      <c r="G2109" s="47">
        <v>86715</v>
      </c>
      <c r="H2109" t="s">
        <v>8662</v>
      </c>
      <c r="I2109" t="s">
        <v>8663</v>
      </c>
      <c r="J2109" t="s">
        <v>8664</v>
      </c>
      <c r="L2109">
        <v>1</v>
      </c>
      <c r="M2109" t="b">
        <v>1</v>
      </c>
      <c r="N2109" t="str">
        <v>Große Kreisstadt Nördlingen</v>
      </c>
    </row>
    <row r="2110" spans="1:14" x14ac:dyDescent="0.25">
      <c r="A2110" t="s">
        <v>8665</v>
      </c>
      <c r="B2110" t="s">
        <v>7516</v>
      </c>
      <c r="C2110" t="s">
        <v>8621</v>
      </c>
      <c r="D2110" t="s">
        <v>8665</v>
      </c>
      <c r="E2110" t="s">
        <v>8665</v>
      </c>
      <c r="F2110" t="s">
        <v>8667</v>
      </c>
      <c r="G2110" s="47">
        <v>86698</v>
      </c>
      <c r="H2110" t="s">
        <v>8666</v>
      </c>
      <c r="I2110" t="s">
        <v>8668</v>
      </c>
      <c r="J2110" t="s">
        <v>8669</v>
      </c>
      <c r="L2110">
        <v>1</v>
      </c>
      <c r="M2110" t="b">
        <v>1</v>
      </c>
      <c r="N2110" t="str">
        <v>Gemeinde Oberndorf a.Lech</v>
      </c>
    </row>
    <row r="2111" spans="1:14" x14ac:dyDescent="0.25">
      <c r="A2111" t="s">
        <v>8670</v>
      </c>
      <c r="B2111" t="s">
        <v>7516</v>
      </c>
      <c r="C2111" t="s">
        <v>8621</v>
      </c>
      <c r="D2111" t="s">
        <v>8670</v>
      </c>
      <c r="E2111" t="s">
        <v>8670</v>
      </c>
      <c r="F2111" t="s">
        <v>1533</v>
      </c>
      <c r="G2111" s="47">
        <v>86638</v>
      </c>
      <c r="H2111" t="s">
        <v>3350</v>
      </c>
      <c r="I2111" t="s">
        <v>8671</v>
      </c>
      <c r="J2111" t="s">
        <v>8672</v>
      </c>
      <c r="L2111">
        <v>1</v>
      </c>
      <c r="M2111" t="b">
        <v>1</v>
      </c>
      <c r="N2111" t="str">
        <v>Stadt Rain</v>
      </c>
    </row>
    <row r="2112" spans="1:14" x14ac:dyDescent="0.25">
      <c r="A2112" t="s">
        <v>8673</v>
      </c>
      <c r="B2112" t="s">
        <v>7516</v>
      </c>
      <c r="C2112" t="s">
        <v>8621</v>
      </c>
      <c r="D2112" t="s">
        <v>8673</v>
      </c>
      <c r="E2112" t="s">
        <v>8673</v>
      </c>
      <c r="F2112" t="s">
        <v>8675</v>
      </c>
      <c r="G2112" s="47">
        <v>86660</v>
      </c>
      <c r="H2112" t="s">
        <v>8674</v>
      </c>
      <c r="I2112" t="s">
        <v>8676</v>
      </c>
      <c r="J2112" t="s">
        <v>8677</v>
      </c>
      <c r="L2112">
        <v>1</v>
      </c>
      <c r="M2112" t="b">
        <v>1</v>
      </c>
      <c r="N2112" t="str">
        <v>Gemeinde Tapfheim</v>
      </c>
    </row>
    <row r="2113" spans="1:14" x14ac:dyDescent="0.25">
      <c r="A2113" t="s">
        <v>8678</v>
      </c>
      <c r="B2113" t="s">
        <v>7516</v>
      </c>
      <c r="C2113" t="s">
        <v>8621</v>
      </c>
      <c r="D2113" t="s">
        <v>8678</v>
      </c>
      <c r="E2113" t="s">
        <v>8680</v>
      </c>
      <c r="F2113" t="s">
        <v>8681</v>
      </c>
      <c r="G2113" s="47">
        <v>86757</v>
      </c>
      <c r="H2113" t="s">
        <v>8682</v>
      </c>
      <c r="I2113" t="s">
        <v>8683</v>
      </c>
      <c r="J2113" t="s">
        <v>8684</v>
      </c>
      <c r="L2113">
        <v>1</v>
      </c>
      <c r="M2113" t="b">
        <v>1</v>
      </c>
      <c r="N2113" t="str">
        <v>Gemeinde Maihingen</v>
      </c>
    </row>
    <row r="2114" spans="1:14" x14ac:dyDescent="0.25">
      <c r="A2114" t="s">
        <v>8678</v>
      </c>
      <c r="B2114" t="s">
        <v>7516</v>
      </c>
      <c r="C2114" t="s">
        <v>8621</v>
      </c>
      <c r="D2114" t="s">
        <v>8678</v>
      </c>
      <c r="E2114" t="s">
        <v>8678</v>
      </c>
      <c r="F2114" t="s">
        <v>8685</v>
      </c>
      <c r="G2114" s="47">
        <v>86747</v>
      </c>
      <c r="H2114" t="s">
        <v>8679</v>
      </c>
      <c r="I2114" t="s">
        <v>8683</v>
      </c>
      <c r="J2114" t="s">
        <v>8684</v>
      </c>
      <c r="L2114">
        <v>1</v>
      </c>
      <c r="M2114" t="b">
        <v>1</v>
      </c>
      <c r="N2114" t="str">
        <v>Gemeinde Maihingen</v>
      </c>
    </row>
    <row r="2115" spans="1:14" x14ac:dyDescent="0.25">
      <c r="A2115" t="s">
        <v>8686</v>
      </c>
      <c r="B2115" t="s">
        <v>7516</v>
      </c>
      <c r="C2115" t="s">
        <v>8621</v>
      </c>
      <c r="D2115" t="s">
        <v>8686</v>
      </c>
      <c r="E2115" t="s">
        <v>8680</v>
      </c>
      <c r="F2115" t="s">
        <v>8681</v>
      </c>
      <c r="G2115" s="47">
        <v>86757</v>
      </c>
      <c r="H2115" t="s">
        <v>8682</v>
      </c>
      <c r="I2115" t="s">
        <v>8688</v>
      </c>
      <c r="J2115" t="s">
        <v>8689</v>
      </c>
      <c r="L2115">
        <v>1</v>
      </c>
      <c r="M2115" t="b">
        <v>1</v>
      </c>
      <c r="N2115" t="str">
        <v>Gemeinde Marktoffingen</v>
      </c>
    </row>
    <row r="2116" spans="1:14" x14ac:dyDescent="0.25">
      <c r="A2116" t="s">
        <v>8686</v>
      </c>
      <c r="B2116" t="s">
        <v>7516</v>
      </c>
      <c r="C2116" t="s">
        <v>8621</v>
      </c>
      <c r="D2116" t="s">
        <v>8686</v>
      </c>
      <c r="E2116" t="s">
        <v>8686</v>
      </c>
      <c r="F2116" t="s">
        <v>7567</v>
      </c>
      <c r="G2116" s="47">
        <v>86748</v>
      </c>
      <c r="H2116" t="s">
        <v>8687</v>
      </c>
      <c r="I2116" t="s">
        <v>8688</v>
      </c>
      <c r="J2116" t="s">
        <v>8689</v>
      </c>
      <c r="L2116">
        <v>1</v>
      </c>
      <c r="M2116" t="b">
        <v>1</v>
      </c>
      <c r="N2116" t="str">
        <v>Gemeinde Marktoffingen</v>
      </c>
    </row>
    <row r="2117" spans="1:14" x14ac:dyDescent="0.25">
      <c r="A2117" t="s">
        <v>8690</v>
      </c>
      <c r="B2117" t="s">
        <v>7516</v>
      </c>
      <c r="C2117" t="s">
        <v>8621</v>
      </c>
      <c r="D2117" t="s">
        <v>8690</v>
      </c>
      <c r="E2117" t="s">
        <v>8680</v>
      </c>
      <c r="F2117" t="s">
        <v>8681</v>
      </c>
      <c r="G2117" s="47">
        <v>86757</v>
      </c>
      <c r="H2117" t="s">
        <v>8682</v>
      </c>
      <c r="I2117" t="s">
        <v>8691</v>
      </c>
      <c r="J2117" t="s">
        <v>8692</v>
      </c>
      <c r="L2117">
        <v>1</v>
      </c>
      <c r="M2117" t="b">
        <v>1</v>
      </c>
      <c r="N2117" t="str">
        <v>Gemeinde Wallerstein, M</v>
      </c>
    </row>
    <row r="2118" spans="1:14" x14ac:dyDescent="0.25">
      <c r="A2118" t="s">
        <v>8693</v>
      </c>
      <c r="B2118" t="s">
        <v>7516</v>
      </c>
      <c r="C2118" t="s">
        <v>8621</v>
      </c>
      <c r="D2118" t="s">
        <v>8693</v>
      </c>
      <c r="E2118" t="s">
        <v>8694</v>
      </c>
      <c r="F2118" t="s">
        <v>8695</v>
      </c>
      <c r="G2118" s="47">
        <v>86732</v>
      </c>
      <c r="H2118" t="s">
        <v>8696</v>
      </c>
      <c r="I2118" t="s">
        <v>8697</v>
      </c>
      <c r="J2118" t="s">
        <v>8698</v>
      </c>
      <c r="L2118">
        <v>1</v>
      </c>
      <c r="M2118" t="b">
        <v>1</v>
      </c>
      <c r="N2118" t="str">
        <v>Gemeinde Auhausen</v>
      </c>
    </row>
    <row r="2119" spans="1:14" x14ac:dyDescent="0.25">
      <c r="A2119" t="s">
        <v>8693</v>
      </c>
      <c r="B2119" t="s">
        <v>7516</v>
      </c>
      <c r="C2119" t="s">
        <v>8621</v>
      </c>
      <c r="D2119" t="s">
        <v>8693</v>
      </c>
      <c r="E2119" t="s">
        <v>8693</v>
      </c>
      <c r="F2119" t="s">
        <v>96</v>
      </c>
      <c r="G2119" s="47">
        <v>86729</v>
      </c>
      <c r="H2119" t="s">
        <v>8696</v>
      </c>
      <c r="I2119" t="s">
        <v>8697</v>
      </c>
      <c r="J2119" t="s">
        <v>8698</v>
      </c>
      <c r="L2119">
        <v>1</v>
      </c>
      <c r="M2119" t="b">
        <v>1</v>
      </c>
      <c r="N2119" t="str">
        <v>Gemeinde Auhausen</v>
      </c>
    </row>
    <row r="2120" spans="1:14" x14ac:dyDescent="0.25">
      <c r="A2120" t="s">
        <v>8699</v>
      </c>
      <c r="B2120" t="s">
        <v>7516</v>
      </c>
      <c r="C2120" t="s">
        <v>8621</v>
      </c>
      <c r="D2120" t="s">
        <v>8699</v>
      </c>
      <c r="E2120" t="s">
        <v>8694</v>
      </c>
      <c r="F2120" t="s">
        <v>8695</v>
      </c>
      <c r="G2120" s="47">
        <v>86732</v>
      </c>
      <c r="H2120" t="s">
        <v>8696</v>
      </c>
      <c r="I2120" t="s">
        <v>8700</v>
      </c>
      <c r="J2120" t="s">
        <v>8701</v>
      </c>
      <c r="L2120">
        <v>1</v>
      </c>
      <c r="M2120" t="b">
        <v>1</v>
      </c>
      <c r="N2120" t="str">
        <v>Gemeinde Ehingen a.Ries</v>
      </c>
    </row>
    <row r="2121" spans="1:14" x14ac:dyDescent="0.25">
      <c r="A2121" t="s">
        <v>8699</v>
      </c>
      <c r="B2121" t="s">
        <v>7516</v>
      </c>
      <c r="C2121" t="s">
        <v>8621</v>
      </c>
      <c r="D2121" t="s">
        <v>8699</v>
      </c>
      <c r="E2121" t="s">
        <v>8699</v>
      </c>
      <c r="F2121" t="s">
        <v>96</v>
      </c>
      <c r="G2121" s="47">
        <v>86729</v>
      </c>
      <c r="H2121" t="s">
        <v>8696</v>
      </c>
      <c r="I2121" t="s">
        <v>8700</v>
      </c>
      <c r="J2121" t="s">
        <v>8701</v>
      </c>
      <c r="L2121">
        <v>1</v>
      </c>
      <c r="M2121" t="b">
        <v>1</v>
      </c>
      <c r="N2121" t="str">
        <v>Gemeinde Ehingen a.Ries</v>
      </c>
    </row>
    <row r="2122" spans="1:14" x14ac:dyDescent="0.25">
      <c r="A2122" t="s">
        <v>8702</v>
      </c>
      <c r="B2122" t="s">
        <v>7516</v>
      </c>
      <c r="C2122" t="s">
        <v>8621</v>
      </c>
      <c r="D2122" t="s">
        <v>8702</v>
      </c>
      <c r="E2122" t="s">
        <v>8694</v>
      </c>
      <c r="F2122" t="s">
        <v>8695</v>
      </c>
      <c r="G2122" s="47">
        <v>86732</v>
      </c>
      <c r="H2122" t="s">
        <v>8696</v>
      </c>
      <c r="I2122" t="s">
        <v>8703</v>
      </c>
      <c r="J2122" t="s">
        <v>8704</v>
      </c>
      <c r="L2122">
        <v>1</v>
      </c>
      <c r="M2122" t="b">
        <v>1</v>
      </c>
      <c r="N2122" t="str">
        <v>Gemeinde Hainsfarth</v>
      </c>
    </row>
    <row r="2123" spans="1:14" x14ac:dyDescent="0.25">
      <c r="A2123" t="s">
        <v>8702</v>
      </c>
      <c r="B2123" t="s">
        <v>7516</v>
      </c>
      <c r="C2123" t="s">
        <v>8621</v>
      </c>
      <c r="D2123" t="s">
        <v>8702</v>
      </c>
      <c r="E2123" t="s">
        <v>8702</v>
      </c>
      <c r="F2123" t="s">
        <v>96</v>
      </c>
      <c r="G2123" s="47">
        <v>86729</v>
      </c>
      <c r="H2123" t="s">
        <v>8696</v>
      </c>
      <c r="I2123" t="s">
        <v>8703</v>
      </c>
      <c r="J2123" t="s">
        <v>8704</v>
      </c>
      <c r="L2123">
        <v>1</v>
      </c>
      <c r="M2123" t="b">
        <v>1</v>
      </c>
      <c r="N2123" t="str">
        <v>Gemeinde Hainsfarth</v>
      </c>
    </row>
    <row r="2124" spans="1:14" x14ac:dyDescent="0.25">
      <c r="A2124" t="s">
        <v>8705</v>
      </c>
      <c r="B2124" t="s">
        <v>7516</v>
      </c>
      <c r="C2124" t="s">
        <v>8621</v>
      </c>
      <c r="D2124" t="s">
        <v>8705</v>
      </c>
      <c r="E2124" t="s">
        <v>8694</v>
      </c>
      <c r="F2124" t="s">
        <v>8695</v>
      </c>
      <c r="G2124" s="47">
        <v>86732</v>
      </c>
      <c r="H2124" t="s">
        <v>8696</v>
      </c>
      <c r="I2124" t="s">
        <v>8706</v>
      </c>
      <c r="J2124" t="s">
        <v>8707</v>
      </c>
      <c r="L2124">
        <v>1</v>
      </c>
      <c r="M2124" t="b">
        <v>1</v>
      </c>
      <c r="N2124" t="str">
        <v>Gemeinde Megesheim</v>
      </c>
    </row>
    <row r="2125" spans="1:14" x14ac:dyDescent="0.25">
      <c r="A2125" t="s">
        <v>8705</v>
      </c>
      <c r="B2125" t="s">
        <v>7516</v>
      </c>
      <c r="C2125" t="s">
        <v>8621</v>
      </c>
      <c r="D2125" t="s">
        <v>8705</v>
      </c>
      <c r="E2125" t="s">
        <v>8705</v>
      </c>
      <c r="F2125" t="s">
        <v>96</v>
      </c>
      <c r="G2125" s="47">
        <v>86729</v>
      </c>
      <c r="H2125" t="s">
        <v>8696</v>
      </c>
      <c r="I2125" t="s">
        <v>8706</v>
      </c>
      <c r="J2125" t="s">
        <v>8707</v>
      </c>
      <c r="L2125">
        <v>1</v>
      </c>
      <c r="M2125" t="b">
        <v>1</v>
      </c>
      <c r="N2125" t="str">
        <v>Gemeinde Megesheim</v>
      </c>
    </row>
    <row r="2126" spans="1:14" x14ac:dyDescent="0.25">
      <c r="A2126" t="s">
        <v>8708</v>
      </c>
      <c r="B2126" t="s">
        <v>7516</v>
      </c>
      <c r="C2126" t="s">
        <v>8621</v>
      </c>
      <c r="D2126" t="s">
        <v>8708</v>
      </c>
      <c r="E2126" t="s">
        <v>8694</v>
      </c>
      <c r="F2126" t="s">
        <v>8695</v>
      </c>
      <c r="G2126" s="47">
        <v>86732</v>
      </c>
      <c r="H2126" t="s">
        <v>8696</v>
      </c>
      <c r="I2126" t="s">
        <v>8709</v>
      </c>
      <c r="J2126" t="s">
        <v>8710</v>
      </c>
      <c r="L2126">
        <v>1</v>
      </c>
      <c r="M2126" t="b">
        <v>1</v>
      </c>
      <c r="N2126" t="str">
        <v>Gemeinde Munningen</v>
      </c>
    </row>
    <row r="2127" spans="1:14" x14ac:dyDescent="0.25">
      <c r="A2127" t="s">
        <v>8708</v>
      </c>
      <c r="B2127" t="s">
        <v>7516</v>
      </c>
      <c r="C2127" t="s">
        <v>8621</v>
      </c>
      <c r="D2127" t="s">
        <v>8708</v>
      </c>
      <c r="E2127" t="s">
        <v>8708</v>
      </c>
      <c r="F2127" t="s">
        <v>96</v>
      </c>
      <c r="G2127" s="47">
        <v>86729</v>
      </c>
      <c r="H2127" t="s">
        <v>8696</v>
      </c>
      <c r="I2127" t="s">
        <v>8709</v>
      </c>
      <c r="J2127" t="s">
        <v>8710</v>
      </c>
      <c r="L2127">
        <v>1</v>
      </c>
      <c r="M2127" t="b">
        <v>1</v>
      </c>
      <c r="N2127" t="str">
        <v>Gemeinde Munningen</v>
      </c>
    </row>
    <row r="2128" spans="1:14" x14ac:dyDescent="0.25">
      <c r="A2128" t="s">
        <v>8711</v>
      </c>
      <c r="B2128" t="s">
        <v>7516</v>
      </c>
      <c r="C2128" t="s">
        <v>8621</v>
      </c>
      <c r="D2128" t="s">
        <v>8711</v>
      </c>
      <c r="E2128" t="s">
        <v>8694</v>
      </c>
      <c r="F2128" t="s">
        <v>8695</v>
      </c>
      <c r="G2128" s="47">
        <v>86732</v>
      </c>
      <c r="H2128" t="s">
        <v>8696</v>
      </c>
      <c r="I2128" t="s">
        <v>8712</v>
      </c>
      <c r="J2128" t="s">
        <v>8713</v>
      </c>
      <c r="L2128">
        <v>1</v>
      </c>
      <c r="M2128" t="b">
        <v>1</v>
      </c>
      <c r="N2128" t="str">
        <v>Gemeinde Oettingen i.Bay., St</v>
      </c>
    </row>
    <row r="2129" spans="1:14" x14ac:dyDescent="0.25">
      <c r="A2129" t="s">
        <v>8714</v>
      </c>
      <c r="B2129" t="s">
        <v>7516</v>
      </c>
      <c r="C2129" t="s">
        <v>8621</v>
      </c>
      <c r="D2129" t="s">
        <v>8714</v>
      </c>
      <c r="E2129" t="s">
        <v>8714</v>
      </c>
      <c r="F2129" t="s">
        <v>96</v>
      </c>
      <c r="G2129" s="47">
        <v>86729</v>
      </c>
      <c r="H2129" t="s">
        <v>8696</v>
      </c>
      <c r="I2129" t="s">
        <v>8712</v>
      </c>
      <c r="J2129" t="s">
        <v>8713</v>
      </c>
      <c r="L2129">
        <v>1</v>
      </c>
      <c r="M2129" t="b">
        <v>1</v>
      </c>
      <c r="N2129" t="str">
        <v>Stadt Oettingen i.Bay.</v>
      </c>
    </row>
    <row r="2130" spans="1:14" x14ac:dyDescent="0.25">
      <c r="A2130" t="s">
        <v>8715</v>
      </c>
      <c r="B2130" t="s">
        <v>7516</v>
      </c>
      <c r="C2130" t="s">
        <v>8621</v>
      </c>
      <c r="D2130" t="s">
        <v>8715</v>
      </c>
      <c r="E2130" t="s">
        <v>8716</v>
      </c>
      <c r="F2130" t="s">
        <v>8717</v>
      </c>
      <c r="G2130" s="47">
        <v>86720</v>
      </c>
      <c r="H2130" t="s">
        <v>8662</v>
      </c>
      <c r="I2130" t="s">
        <v>8718</v>
      </c>
      <c r="J2130" t="s">
        <v>8719</v>
      </c>
      <c r="L2130">
        <v>1</v>
      </c>
      <c r="M2130" t="b">
        <v>1</v>
      </c>
      <c r="N2130" t="str">
        <v>Gemeinde Alerheim</v>
      </c>
    </row>
    <row r="2131" spans="1:14" x14ac:dyDescent="0.25">
      <c r="A2131" t="s">
        <v>8720</v>
      </c>
      <c r="B2131" t="s">
        <v>7516</v>
      </c>
      <c r="C2131" t="s">
        <v>8621</v>
      </c>
      <c r="D2131" t="s">
        <v>8720</v>
      </c>
      <c r="E2131" t="s">
        <v>8716</v>
      </c>
      <c r="F2131" t="s">
        <v>8717</v>
      </c>
      <c r="G2131" s="47">
        <v>86720</v>
      </c>
      <c r="H2131" t="s">
        <v>8662</v>
      </c>
      <c r="I2131" t="s">
        <v>8721</v>
      </c>
      <c r="J2131" t="s">
        <v>8722</v>
      </c>
      <c r="L2131">
        <v>1</v>
      </c>
      <c r="M2131" t="b">
        <v>1</v>
      </c>
      <c r="N2131" t="str">
        <v>Gemeinde Amerdingen</v>
      </c>
    </row>
    <row r="2132" spans="1:14" x14ac:dyDescent="0.25">
      <c r="A2132" t="s">
        <v>8723</v>
      </c>
      <c r="B2132" t="s">
        <v>7516</v>
      </c>
      <c r="C2132" t="s">
        <v>8621</v>
      </c>
      <c r="D2132" t="s">
        <v>8723</v>
      </c>
      <c r="E2132" t="s">
        <v>8716</v>
      </c>
      <c r="F2132" t="s">
        <v>8717</v>
      </c>
      <c r="G2132" s="47">
        <v>86720</v>
      </c>
      <c r="H2132" t="s">
        <v>8662</v>
      </c>
      <c r="I2132" t="s">
        <v>8724</v>
      </c>
      <c r="J2132" t="s">
        <v>8725</v>
      </c>
      <c r="L2132">
        <v>1</v>
      </c>
      <c r="M2132" t="b">
        <v>1</v>
      </c>
      <c r="N2132" t="str">
        <v>Gemeinde Deiningen</v>
      </c>
    </row>
    <row r="2133" spans="1:14" x14ac:dyDescent="0.25">
      <c r="A2133" t="s">
        <v>8726</v>
      </c>
      <c r="B2133" t="s">
        <v>7516</v>
      </c>
      <c r="C2133" t="s">
        <v>8621</v>
      </c>
      <c r="D2133" t="s">
        <v>8726</v>
      </c>
      <c r="E2133" t="s">
        <v>8716</v>
      </c>
      <c r="F2133" t="s">
        <v>8717</v>
      </c>
      <c r="G2133" s="47">
        <v>86720</v>
      </c>
      <c r="H2133" t="s">
        <v>8662</v>
      </c>
      <c r="I2133" t="s">
        <v>8727</v>
      </c>
      <c r="J2133" t="s">
        <v>8728</v>
      </c>
      <c r="L2133">
        <v>1</v>
      </c>
      <c r="M2133" t="b">
        <v>1</v>
      </c>
      <c r="N2133" t="str">
        <v>Gemeinde Ederheim</v>
      </c>
    </row>
    <row r="2134" spans="1:14" x14ac:dyDescent="0.25">
      <c r="A2134" t="s">
        <v>8729</v>
      </c>
      <c r="B2134" t="s">
        <v>7516</v>
      </c>
      <c r="C2134" t="s">
        <v>8621</v>
      </c>
      <c r="D2134" t="s">
        <v>8729</v>
      </c>
      <c r="E2134" t="s">
        <v>8716</v>
      </c>
      <c r="F2134" t="s">
        <v>8717</v>
      </c>
      <c r="G2134" s="47">
        <v>86720</v>
      </c>
      <c r="H2134" t="s">
        <v>8662</v>
      </c>
      <c r="I2134" t="s">
        <v>8730</v>
      </c>
      <c r="J2134" t="s">
        <v>8731</v>
      </c>
      <c r="L2134">
        <v>1</v>
      </c>
      <c r="M2134" t="b">
        <v>1</v>
      </c>
      <c r="N2134" t="str">
        <v>Gemeinde Forheim</v>
      </c>
    </row>
    <row r="2135" spans="1:14" x14ac:dyDescent="0.25">
      <c r="A2135" t="s">
        <v>8732</v>
      </c>
      <c r="B2135" t="s">
        <v>7516</v>
      </c>
      <c r="C2135" t="s">
        <v>8621</v>
      </c>
      <c r="D2135" t="s">
        <v>8732</v>
      </c>
      <c r="E2135" t="s">
        <v>8716</v>
      </c>
      <c r="F2135" t="s">
        <v>8717</v>
      </c>
      <c r="G2135" s="47">
        <v>86720</v>
      </c>
      <c r="H2135" t="s">
        <v>8662</v>
      </c>
      <c r="I2135" t="s">
        <v>8733</v>
      </c>
      <c r="J2135" t="s">
        <v>8734</v>
      </c>
      <c r="L2135">
        <v>1</v>
      </c>
      <c r="M2135" t="b">
        <v>1</v>
      </c>
      <c r="N2135" t="str">
        <v>Gemeinde Hohenaltheim</v>
      </c>
    </row>
    <row r="2136" spans="1:14" x14ac:dyDescent="0.25">
      <c r="A2136" t="s">
        <v>8735</v>
      </c>
      <c r="B2136" t="s">
        <v>7516</v>
      </c>
      <c r="C2136" t="s">
        <v>8621</v>
      </c>
      <c r="D2136" t="s">
        <v>8735</v>
      </c>
      <c r="E2136" t="s">
        <v>8716</v>
      </c>
      <c r="F2136" t="s">
        <v>8717</v>
      </c>
      <c r="G2136" s="47">
        <v>86720</v>
      </c>
      <c r="H2136" t="s">
        <v>8662</v>
      </c>
      <c r="I2136" t="s">
        <v>8736</v>
      </c>
      <c r="J2136" t="s">
        <v>8737</v>
      </c>
      <c r="L2136">
        <v>1</v>
      </c>
      <c r="M2136" t="b">
        <v>1</v>
      </c>
      <c r="N2136" t="str">
        <v>Gemeinde Mönchsdeggingen</v>
      </c>
    </row>
    <row r="2137" spans="1:14" x14ac:dyDescent="0.25">
      <c r="A2137" t="s">
        <v>8738</v>
      </c>
      <c r="B2137" t="s">
        <v>7516</v>
      </c>
      <c r="C2137" t="s">
        <v>8621</v>
      </c>
      <c r="D2137" t="s">
        <v>8738</v>
      </c>
      <c r="E2137" t="s">
        <v>8716</v>
      </c>
      <c r="F2137" t="s">
        <v>8717</v>
      </c>
      <c r="G2137" s="47">
        <v>86720</v>
      </c>
      <c r="H2137" t="s">
        <v>8662</v>
      </c>
      <c r="I2137" t="s">
        <v>8739</v>
      </c>
      <c r="J2137" t="s">
        <v>8740</v>
      </c>
      <c r="L2137">
        <v>1</v>
      </c>
      <c r="M2137" t="b">
        <v>1</v>
      </c>
      <c r="N2137" t="str">
        <v>Gemeinde Reimlingen</v>
      </c>
    </row>
    <row r="2138" spans="1:14" x14ac:dyDescent="0.25">
      <c r="A2138" t="s">
        <v>8741</v>
      </c>
      <c r="B2138" t="s">
        <v>7516</v>
      </c>
      <c r="C2138" t="s">
        <v>8621</v>
      </c>
      <c r="D2138" t="s">
        <v>8741</v>
      </c>
      <c r="E2138" t="s">
        <v>8716</v>
      </c>
      <c r="F2138" t="s">
        <v>8717</v>
      </c>
      <c r="G2138" s="47">
        <v>86720</v>
      </c>
      <c r="H2138" t="s">
        <v>8662</v>
      </c>
      <c r="I2138" t="s">
        <v>8742</v>
      </c>
      <c r="J2138" t="s">
        <v>8743</v>
      </c>
      <c r="L2138">
        <v>1</v>
      </c>
      <c r="M2138" t="b">
        <v>1</v>
      </c>
      <c r="N2138" t="str">
        <v>Gemeinde Wechingen</v>
      </c>
    </row>
    <row r="2139" spans="1:14" x14ac:dyDescent="0.25">
      <c r="A2139" t="s">
        <v>8744</v>
      </c>
      <c r="B2139" t="s">
        <v>7516</v>
      </c>
      <c r="C2139" t="s">
        <v>8621</v>
      </c>
      <c r="D2139" t="s">
        <v>8744</v>
      </c>
      <c r="E2139" t="s">
        <v>8745</v>
      </c>
      <c r="F2139" t="s">
        <v>540</v>
      </c>
      <c r="G2139" s="47">
        <v>86650</v>
      </c>
      <c r="H2139" t="s">
        <v>8746</v>
      </c>
      <c r="I2139" t="s">
        <v>8747</v>
      </c>
      <c r="J2139" t="s">
        <v>8748</v>
      </c>
      <c r="L2139">
        <v>1</v>
      </c>
      <c r="M2139" t="b">
        <v>1</v>
      </c>
      <c r="N2139" t="str">
        <v>Gemeinde Fünfstetten</v>
      </c>
    </row>
    <row r="2140" spans="1:14" x14ac:dyDescent="0.25">
      <c r="A2140" t="s">
        <v>8749</v>
      </c>
      <c r="B2140" t="s">
        <v>7516</v>
      </c>
      <c r="C2140" t="s">
        <v>8621</v>
      </c>
      <c r="D2140" t="s">
        <v>8749</v>
      </c>
      <c r="E2140" t="s">
        <v>8745</v>
      </c>
      <c r="F2140" t="s">
        <v>540</v>
      </c>
      <c r="G2140" s="47">
        <v>86650</v>
      </c>
      <c r="H2140" t="s">
        <v>8746</v>
      </c>
      <c r="I2140" t="s">
        <v>8750</v>
      </c>
      <c r="J2140" t="s">
        <v>8751</v>
      </c>
      <c r="L2140">
        <v>1</v>
      </c>
      <c r="M2140" t="b">
        <v>1</v>
      </c>
      <c r="N2140" t="str">
        <v>Gemeinde Huisheim</v>
      </c>
    </row>
    <row r="2141" spans="1:14" x14ac:dyDescent="0.25">
      <c r="A2141" t="s">
        <v>8752</v>
      </c>
      <c r="B2141" t="s">
        <v>7516</v>
      </c>
      <c r="C2141" t="s">
        <v>8621</v>
      </c>
      <c r="D2141" t="s">
        <v>8752</v>
      </c>
      <c r="E2141" t="s">
        <v>8745</v>
      </c>
      <c r="F2141" t="s">
        <v>540</v>
      </c>
      <c r="G2141" s="47">
        <v>86650</v>
      </c>
      <c r="H2141" t="s">
        <v>8746</v>
      </c>
      <c r="I2141" t="s">
        <v>8753</v>
      </c>
      <c r="J2141" t="s">
        <v>8754</v>
      </c>
      <c r="L2141">
        <v>1</v>
      </c>
      <c r="M2141" t="b">
        <v>1</v>
      </c>
      <c r="N2141" t="str">
        <v>Gemeinde Otting</v>
      </c>
    </row>
    <row r="2142" spans="1:14" x14ac:dyDescent="0.25">
      <c r="A2142" t="s">
        <v>8755</v>
      </c>
      <c r="B2142" t="s">
        <v>7516</v>
      </c>
      <c r="C2142" t="s">
        <v>8621</v>
      </c>
      <c r="D2142" t="s">
        <v>8755</v>
      </c>
      <c r="E2142" t="s">
        <v>8745</v>
      </c>
      <c r="F2142" t="s">
        <v>540</v>
      </c>
      <c r="G2142" s="47">
        <v>86650</v>
      </c>
      <c r="H2142" t="s">
        <v>8746</v>
      </c>
      <c r="I2142" t="s">
        <v>8756</v>
      </c>
      <c r="J2142" t="s">
        <v>8757</v>
      </c>
      <c r="L2142">
        <v>1</v>
      </c>
      <c r="M2142" t="b">
        <v>1</v>
      </c>
      <c r="N2142" t="str">
        <v>Gemeinde Wemding, St</v>
      </c>
    </row>
    <row r="2143" spans="1:14" x14ac:dyDescent="0.25">
      <c r="A2143" t="s">
        <v>8758</v>
      </c>
      <c r="B2143" t="s">
        <v>7516</v>
      </c>
      <c r="C2143" t="s">
        <v>8621</v>
      </c>
      <c r="D2143" t="s">
        <v>8758</v>
      </c>
      <c r="E2143" t="s">
        <v>8745</v>
      </c>
      <c r="F2143" t="s">
        <v>540</v>
      </c>
      <c r="G2143" s="47">
        <v>86650</v>
      </c>
      <c r="H2143" t="s">
        <v>8746</v>
      </c>
      <c r="I2143" t="s">
        <v>8759</v>
      </c>
      <c r="J2143" t="s">
        <v>8760</v>
      </c>
      <c r="L2143">
        <v>1</v>
      </c>
      <c r="M2143" t="b">
        <v>1</v>
      </c>
      <c r="N2143" t="str">
        <v>Gemeinde Wolferstadt</v>
      </c>
    </row>
    <row r="2144" spans="1:14" x14ac:dyDescent="0.25">
      <c r="A2144" t="s">
        <v>8761</v>
      </c>
      <c r="B2144" t="s">
        <v>7516</v>
      </c>
      <c r="C2144" t="s">
        <v>8621</v>
      </c>
      <c r="D2144" t="s">
        <v>8761</v>
      </c>
      <c r="E2144" t="s">
        <v>8763</v>
      </c>
      <c r="F2144" t="s">
        <v>2952</v>
      </c>
      <c r="G2144" s="47">
        <v>86653</v>
      </c>
      <c r="H2144" t="s">
        <v>8764</v>
      </c>
      <c r="I2144" t="s">
        <v>8765</v>
      </c>
      <c r="J2144" t="s">
        <v>8766</v>
      </c>
      <c r="L2144">
        <v>1</v>
      </c>
      <c r="M2144" t="b">
        <v>1</v>
      </c>
      <c r="N2144" t="str">
        <v>Gemeinde Buchdorf</v>
      </c>
    </row>
    <row r="2145" spans="1:14" x14ac:dyDescent="0.25">
      <c r="A2145" t="s">
        <v>8761</v>
      </c>
      <c r="B2145" t="s">
        <v>7516</v>
      </c>
      <c r="C2145" t="s">
        <v>8621</v>
      </c>
      <c r="D2145" t="s">
        <v>8761</v>
      </c>
      <c r="E2145" t="s">
        <v>8761</v>
      </c>
      <c r="F2145" t="s">
        <v>8767</v>
      </c>
      <c r="G2145" s="47">
        <v>86675</v>
      </c>
      <c r="H2145" t="s">
        <v>8762</v>
      </c>
      <c r="I2145" t="s">
        <v>8765</v>
      </c>
      <c r="J2145" t="s">
        <v>8766</v>
      </c>
      <c r="L2145">
        <v>1</v>
      </c>
      <c r="M2145" t="b">
        <v>1</v>
      </c>
      <c r="N2145" t="str">
        <v>Gemeinde Buchdorf</v>
      </c>
    </row>
    <row r="2146" spans="1:14" x14ac:dyDescent="0.25">
      <c r="A2146" t="s">
        <v>8768</v>
      </c>
      <c r="B2146" t="s">
        <v>7516</v>
      </c>
      <c r="C2146" t="s">
        <v>8621</v>
      </c>
      <c r="D2146" t="s">
        <v>8768</v>
      </c>
      <c r="E2146" t="s">
        <v>8763</v>
      </c>
      <c r="F2146" t="s">
        <v>2952</v>
      </c>
      <c r="G2146" s="47">
        <v>86653</v>
      </c>
      <c r="H2146" t="s">
        <v>8764</v>
      </c>
      <c r="I2146" t="s">
        <v>8770</v>
      </c>
      <c r="J2146" t="s">
        <v>8771</v>
      </c>
      <c r="L2146">
        <v>1</v>
      </c>
      <c r="M2146" t="b">
        <v>1</v>
      </c>
      <c r="N2146" t="str">
        <v>Gemeinde Daiting</v>
      </c>
    </row>
    <row r="2147" spans="1:14" x14ac:dyDescent="0.25">
      <c r="A2147" t="s">
        <v>8768</v>
      </c>
      <c r="B2147" t="s">
        <v>7516</v>
      </c>
      <c r="C2147" t="s">
        <v>8621</v>
      </c>
      <c r="D2147" t="s">
        <v>8768</v>
      </c>
      <c r="E2147" t="s">
        <v>8768</v>
      </c>
      <c r="F2147" t="s">
        <v>8772</v>
      </c>
      <c r="G2147" s="47">
        <v>86653</v>
      </c>
      <c r="H2147" t="s">
        <v>8769</v>
      </c>
      <c r="I2147" t="s">
        <v>8770</v>
      </c>
      <c r="J2147" t="s">
        <v>8771</v>
      </c>
      <c r="L2147">
        <v>1</v>
      </c>
      <c r="M2147" t="b">
        <v>1</v>
      </c>
      <c r="N2147" t="str">
        <v>Gemeinde Daiting</v>
      </c>
    </row>
    <row r="2148" spans="1:14" x14ac:dyDescent="0.25">
      <c r="A2148" t="s">
        <v>8773</v>
      </c>
      <c r="B2148" t="s">
        <v>7516</v>
      </c>
      <c r="C2148" t="s">
        <v>8621</v>
      </c>
      <c r="D2148" t="s">
        <v>8773</v>
      </c>
      <c r="E2148" t="s">
        <v>8763</v>
      </c>
      <c r="F2148" t="s">
        <v>2952</v>
      </c>
      <c r="G2148" s="47">
        <v>86653</v>
      </c>
      <c r="H2148" t="s">
        <v>8764</v>
      </c>
      <c r="I2148" t="s">
        <v>8774</v>
      </c>
      <c r="J2148" t="s">
        <v>8775</v>
      </c>
      <c r="L2148">
        <v>1</v>
      </c>
      <c r="M2148" t="b">
        <v>1</v>
      </c>
      <c r="N2148" t="str">
        <v>Gemeinde Monheim, St</v>
      </c>
    </row>
    <row r="2149" spans="1:14" x14ac:dyDescent="0.25">
      <c r="A2149" t="s">
        <v>8776</v>
      </c>
      <c r="B2149" t="s">
        <v>7516</v>
      </c>
      <c r="C2149" t="s">
        <v>8621</v>
      </c>
      <c r="D2149" t="s">
        <v>8776</v>
      </c>
      <c r="E2149" t="s">
        <v>8763</v>
      </c>
      <c r="F2149" t="s">
        <v>2952</v>
      </c>
      <c r="G2149" s="47">
        <v>86653</v>
      </c>
      <c r="H2149" t="s">
        <v>8764</v>
      </c>
      <c r="I2149" t="s">
        <v>8778</v>
      </c>
      <c r="J2149" t="s">
        <v>8779</v>
      </c>
      <c r="L2149">
        <v>1</v>
      </c>
      <c r="M2149" t="b">
        <v>1</v>
      </c>
      <c r="N2149" t="str">
        <v>Gemeinde Rögling</v>
      </c>
    </row>
    <row r="2150" spans="1:14" x14ac:dyDescent="0.25">
      <c r="A2150" t="s">
        <v>8776</v>
      </c>
      <c r="B2150" t="s">
        <v>7516</v>
      </c>
      <c r="C2150" t="s">
        <v>8621</v>
      </c>
      <c r="D2150" t="s">
        <v>8776</v>
      </c>
      <c r="E2150" t="s">
        <v>8776</v>
      </c>
      <c r="F2150" t="s">
        <v>8780</v>
      </c>
      <c r="G2150" s="47">
        <v>86703</v>
      </c>
      <c r="H2150" t="s">
        <v>8777</v>
      </c>
      <c r="I2150" t="s">
        <v>8778</v>
      </c>
      <c r="J2150" t="s">
        <v>8779</v>
      </c>
      <c r="L2150">
        <v>1</v>
      </c>
      <c r="M2150" t="b">
        <v>1</v>
      </c>
      <c r="N2150" t="str">
        <v>Gemeinde Rögling</v>
      </c>
    </row>
    <row r="2151" spans="1:14" x14ac:dyDescent="0.25">
      <c r="A2151" t="s">
        <v>8781</v>
      </c>
      <c r="B2151" t="s">
        <v>7516</v>
      </c>
      <c r="C2151" t="s">
        <v>8621</v>
      </c>
      <c r="D2151" t="s">
        <v>8781</v>
      </c>
      <c r="E2151" t="s">
        <v>8763</v>
      </c>
      <c r="F2151" t="s">
        <v>2952</v>
      </c>
      <c r="G2151" s="47">
        <v>86653</v>
      </c>
      <c r="H2151" t="s">
        <v>8764</v>
      </c>
      <c r="I2151" t="s">
        <v>8783</v>
      </c>
      <c r="J2151" t="s">
        <v>8784</v>
      </c>
      <c r="L2151">
        <v>1</v>
      </c>
      <c r="M2151" t="b">
        <v>1</v>
      </c>
      <c r="N2151" t="str">
        <v>Gemeinde Tagmersheim</v>
      </c>
    </row>
    <row r="2152" spans="1:14" x14ac:dyDescent="0.25">
      <c r="A2152" t="s">
        <v>8781</v>
      </c>
      <c r="B2152" t="s">
        <v>7516</v>
      </c>
      <c r="C2152" t="s">
        <v>8621</v>
      </c>
      <c r="D2152" t="s">
        <v>8781</v>
      </c>
      <c r="E2152" t="s">
        <v>8781</v>
      </c>
      <c r="F2152" t="s">
        <v>1724</v>
      </c>
      <c r="G2152" s="47">
        <v>86704</v>
      </c>
      <c r="H2152" t="s">
        <v>8782</v>
      </c>
      <c r="I2152" t="s">
        <v>8783</v>
      </c>
      <c r="J2152" t="s">
        <v>8784</v>
      </c>
      <c r="L2152">
        <v>1</v>
      </c>
      <c r="M2152" t="b">
        <v>1</v>
      </c>
      <c r="N2152" t="str">
        <v>Gemeinde Tagmersheim</v>
      </c>
    </row>
    <row r="2153" spans="1:14" x14ac:dyDescent="0.25">
      <c r="A2153" t="s">
        <v>8785</v>
      </c>
      <c r="B2153" t="s">
        <v>7516</v>
      </c>
      <c r="C2153" t="s">
        <v>8621</v>
      </c>
      <c r="D2153" t="s">
        <v>8785</v>
      </c>
      <c r="E2153" t="s">
        <v>3349</v>
      </c>
      <c r="F2153" t="s">
        <v>1533</v>
      </c>
      <c r="G2153" s="47">
        <v>86638</v>
      </c>
      <c r="H2153" t="s">
        <v>3350</v>
      </c>
      <c r="I2153" t="s">
        <v>8786</v>
      </c>
      <c r="J2153" t="s">
        <v>8787</v>
      </c>
      <c r="L2153">
        <v>1</v>
      </c>
      <c r="M2153" t="b">
        <v>1</v>
      </c>
      <c r="N2153" t="str">
        <v>Gemeinde Genderkingen</v>
      </c>
    </row>
    <row r="2154" spans="1:14" x14ac:dyDescent="0.25">
      <c r="A2154" t="s">
        <v>7927</v>
      </c>
      <c r="B2154" t="s">
        <v>7516</v>
      </c>
      <c r="C2154" t="s">
        <v>8621</v>
      </c>
      <c r="D2154" t="s">
        <v>7927</v>
      </c>
      <c r="E2154" t="s">
        <v>3349</v>
      </c>
      <c r="F2154" t="s">
        <v>1533</v>
      </c>
      <c r="G2154" s="47">
        <v>86638</v>
      </c>
      <c r="H2154" t="s">
        <v>3350</v>
      </c>
      <c r="I2154" t="s">
        <v>8788</v>
      </c>
      <c r="J2154" t="s">
        <v>8789</v>
      </c>
      <c r="L2154">
        <v>1</v>
      </c>
      <c r="M2154" t="b">
        <v>1</v>
      </c>
      <c r="N2154" t="str">
        <v>Gemeinde Holzheim</v>
      </c>
    </row>
    <row r="2155" spans="1:14" x14ac:dyDescent="0.25">
      <c r="A2155" t="s">
        <v>8790</v>
      </c>
      <c r="B2155" t="s">
        <v>7516</v>
      </c>
      <c r="C2155" t="s">
        <v>8621</v>
      </c>
      <c r="D2155" t="s">
        <v>8790</v>
      </c>
      <c r="E2155" t="s">
        <v>3349</v>
      </c>
      <c r="F2155" t="s">
        <v>1533</v>
      </c>
      <c r="G2155" s="47">
        <v>86638</v>
      </c>
      <c r="H2155" t="s">
        <v>3350</v>
      </c>
      <c r="I2155" t="s">
        <v>8791</v>
      </c>
      <c r="J2155" t="s">
        <v>8792</v>
      </c>
      <c r="L2155">
        <v>1</v>
      </c>
      <c r="M2155" t="b">
        <v>1</v>
      </c>
      <c r="N2155" t="str">
        <v>Gemeinde Münster</v>
      </c>
    </row>
    <row r="2156" spans="1:14" x14ac:dyDescent="0.25">
      <c r="A2156" t="s">
        <v>8793</v>
      </c>
      <c r="B2156" t="s">
        <v>7516</v>
      </c>
      <c r="C2156" t="s">
        <v>8621</v>
      </c>
      <c r="D2156" t="s">
        <v>8793</v>
      </c>
      <c r="E2156" t="s">
        <v>3349</v>
      </c>
      <c r="F2156" t="s">
        <v>1533</v>
      </c>
      <c r="G2156" s="47">
        <v>86638</v>
      </c>
      <c r="H2156" t="s">
        <v>3350</v>
      </c>
      <c r="I2156" t="s">
        <v>8794</v>
      </c>
      <c r="J2156" t="s">
        <v>8795</v>
      </c>
      <c r="L2156">
        <v>1</v>
      </c>
      <c r="M2156" t="b">
        <v>1</v>
      </c>
      <c r="N2156" t="str">
        <v>Gemeinde Niederschönenfeld</v>
      </c>
    </row>
    <row r="2157" spans="1:14" x14ac:dyDescent="0.25">
      <c r="A2157" t="s">
        <v>8797</v>
      </c>
      <c r="B2157" t="s">
        <v>7516</v>
      </c>
      <c r="C2157" t="s">
        <v>8796</v>
      </c>
      <c r="D2157" t="s">
        <v>8797</v>
      </c>
      <c r="E2157" t="s">
        <v>8797</v>
      </c>
      <c r="F2157" t="s">
        <v>2367</v>
      </c>
      <c r="G2157" s="47">
        <v>87449</v>
      </c>
      <c r="H2157" t="s">
        <v>8798</v>
      </c>
      <c r="I2157" t="s">
        <v>8799</v>
      </c>
      <c r="J2157" t="s">
        <v>8800</v>
      </c>
      <c r="L2157">
        <v>1</v>
      </c>
      <c r="M2157" t="b">
        <v>1</v>
      </c>
      <c r="N2157" t="str">
        <v>Markt Altusried</v>
      </c>
    </row>
    <row r="2158" spans="1:14" x14ac:dyDescent="0.25">
      <c r="A2158" t="s">
        <v>8801</v>
      </c>
      <c r="B2158" t="s">
        <v>7516</v>
      </c>
      <c r="C2158" t="s">
        <v>8796</v>
      </c>
      <c r="D2158" t="s">
        <v>8801</v>
      </c>
      <c r="E2158" t="s">
        <v>8801</v>
      </c>
      <c r="F2158" t="s">
        <v>8803</v>
      </c>
      <c r="G2158" s="47">
        <v>87488</v>
      </c>
      <c r="H2158" t="s">
        <v>8802</v>
      </c>
      <c r="I2158" t="s">
        <v>8804</v>
      </c>
      <c r="J2158" t="s">
        <v>8805</v>
      </c>
      <c r="L2158">
        <v>1</v>
      </c>
      <c r="M2158" t="b">
        <v>1</v>
      </c>
      <c r="N2158" t="str">
        <v>Gemeinde Betzigau</v>
      </c>
    </row>
    <row r="2159" spans="1:14" x14ac:dyDescent="0.25">
      <c r="A2159" t="s">
        <v>8806</v>
      </c>
      <c r="B2159" t="s">
        <v>7516</v>
      </c>
      <c r="C2159" t="s">
        <v>8796</v>
      </c>
      <c r="D2159" t="s">
        <v>8806</v>
      </c>
      <c r="E2159" t="s">
        <v>8806</v>
      </c>
      <c r="F2159" t="s">
        <v>239</v>
      </c>
      <c r="G2159" s="47">
        <v>87542</v>
      </c>
      <c r="H2159" t="s">
        <v>8807</v>
      </c>
      <c r="I2159" t="s">
        <v>8808</v>
      </c>
      <c r="J2159" t="s">
        <v>8809</v>
      </c>
      <c r="L2159">
        <v>1</v>
      </c>
      <c r="M2159" t="b">
        <v>1</v>
      </c>
      <c r="N2159" t="str">
        <v>Gemeinde Blaichach</v>
      </c>
    </row>
    <row r="2160" spans="1:14" x14ac:dyDescent="0.25">
      <c r="A2160" t="s">
        <v>8810</v>
      </c>
      <c r="B2160" t="s">
        <v>7516</v>
      </c>
      <c r="C2160" t="s">
        <v>8796</v>
      </c>
      <c r="D2160" t="s">
        <v>8810</v>
      </c>
      <c r="E2160" t="s">
        <v>8810</v>
      </c>
      <c r="F2160" t="s">
        <v>8811</v>
      </c>
      <c r="G2160" s="47">
        <v>87474</v>
      </c>
      <c r="H2160" t="s">
        <v>8812</v>
      </c>
      <c r="I2160" t="s">
        <v>8813</v>
      </c>
      <c r="J2160" t="s">
        <v>8814</v>
      </c>
      <c r="L2160">
        <v>1</v>
      </c>
      <c r="M2160" t="b">
        <v>1</v>
      </c>
      <c r="N2160" t="str">
        <v>Markt Buchenberg</v>
      </c>
    </row>
    <row r="2161" spans="1:14" x14ac:dyDescent="0.25">
      <c r="A2161" t="s">
        <v>8815</v>
      </c>
      <c r="B2161" t="s">
        <v>7516</v>
      </c>
      <c r="C2161" t="s">
        <v>8796</v>
      </c>
      <c r="D2161" t="s">
        <v>8815</v>
      </c>
      <c r="E2161" t="s">
        <v>8815</v>
      </c>
      <c r="F2161" t="s">
        <v>8817</v>
      </c>
      <c r="G2161" s="47">
        <v>87545</v>
      </c>
      <c r="H2161" t="s">
        <v>8816</v>
      </c>
      <c r="I2161" t="s">
        <v>8818</v>
      </c>
      <c r="J2161" t="s">
        <v>8819</v>
      </c>
      <c r="L2161">
        <v>1</v>
      </c>
      <c r="M2161" t="b">
        <v>1</v>
      </c>
      <c r="N2161" t="str">
        <v>Gemeinde Burgberg i.Allgäu</v>
      </c>
    </row>
    <row r="2162" spans="1:14" x14ac:dyDescent="0.25">
      <c r="A2162" t="s">
        <v>8820</v>
      </c>
      <c r="B2162" t="s">
        <v>7516</v>
      </c>
      <c r="C2162" t="s">
        <v>8796</v>
      </c>
      <c r="D2162" t="s">
        <v>8820</v>
      </c>
      <c r="E2162" t="s">
        <v>8820</v>
      </c>
      <c r="F2162" t="s">
        <v>489</v>
      </c>
      <c r="G2162" s="47">
        <v>87460</v>
      </c>
      <c r="H2162" t="s">
        <v>8821</v>
      </c>
      <c r="I2162" t="s">
        <v>8822</v>
      </c>
      <c r="J2162" t="s">
        <v>8823</v>
      </c>
      <c r="L2162">
        <v>1</v>
      </c>
      <c r="M2162" t="b">
        <v>1</v>
      </c>
      <c r="N2162" t="str">
        <v>Markt Dietmannsried</v>
      </c>
    </row>
    <row r="2163" spans="1:14" x14ac:dyDescent="0.25">
      <c r="A2163" t="s">
        <v>8824</v>
      </c>
      <c r="B2163" t="s">
        <v>7516</v>
      </c>
      <c r="C2163" t="s">
        <v>8796</v>
      </c>
      <c r="D2163" t="s">
        <v>8824</v>
      </c>
      <c r="E2163" t="s">
        <v>8824</v>
      </c>
      <c r="F2163" t="s">
        <v>564</v>
      </c>
      <c r="G2163" s="47">
        <v>87467</v>
      </c>
      <c r="H2163" t="s">
        <v>8825</v>
      </c>
      <c r="I2163" t="s">
        <v>8826</v>
      </c>
      <c r="J2163" t="s">
        <v>8827</v>
      </c>
      <c r="L2163">
        <v>1</v>
      </c>
      <c r="M2163" t="b">
        <v>1</v>
      </c>
      <c r="N2163" t="str">
        <v>Gemeinde Durach</v>
      </c>
    </row>
    <row r="2164" spans="1:14" x14ac:dyDescent="0.25">
      <c r="A2164" t="s">
        <v>7995</v>
      </c>
      <c r="B2164" t="s">
        <v>7516</v>
      </c>
      <c r="C2164" t="s">
        <v>8796</v>
      </c>
      <c r="D2164" t="s">
        <v>7995</v>
      </c>
      <c r="E2164" t="s">
        <v>7995</v>
      </c>
      <c r="F2164" t="s">
        <v>8828</v>
      </c>
      <c r="G2164" s="47">
        <v>87490</v>
      </c>
      <c r="H2164" t="s">
        <v>7992</v>
      </c>
      <c r="I2164" t="s">
        <v>8829</v>
      </c>
      <c r="J2164" t="s">
        <v>8830</v>
      </c>
      <c r="L2164">
        <v>1</v>
      </c>
      <c r="M2164" t="b">
        <v>1</v>
      </c>
      <c r="N2164" t="str">
        <v>Gemeinde Haldenwang</v>
      </c>
    </row>
    <row r="2165" spans="1:14" x14ac:dyDescent="0.25">
      <c r="A2165" t="s">
        <v>8831</v>
      </c>
      <c r="B2165" t="s">
        <v>7516</v>
      </c>
      <c r="C2165" t="s">
        <v>8796</v>
      </c>
      <c r="D2165" t="s">
        <v>8831</v>
      </c>
      <c r="E2165" t="s">
        <v>8831</v>
      </c>
      <c r="F2165" t="s">
        <v>8832</v>
      </c>
      <c r="G2165" s="47">
        <v>87539</v>
      </c>
      <c r="H2165" t="s">
        <v>8833</v>
      </c>
      <c r="I2165" t="s">
        <v>8834</v>
      </c>
      <c r="J2165" t="s">
        <v>8835</v>
      </c>
      <c r="L2165">
        <v>1</v>
      </c>
      <c r="M2165" t="b">
        <v>1</v>
      </c>
      <c r="N2165" t="str">
        <v>Markt Bad Hindelang</v>
      </c>
    </row>
    <row r="2166" spans="1:14" x14ac:dyDescent="0.25">
      <c r="A2166" t="s">
        <v>8836</v>
      </c>
      <c r="B2166" t="s">
        <v>7516</v>
      </c>
      <c r="C2166" t="s">
        <v>8796</v>
      </c>
      <c r="D2166" t="s">
        <v>8836</v>
      </c>
      <c r="E2166" t="s">
        <v>8836</v>
      </c>
      <c r="F2166" t="s">
        <v>8837</v>
      </c>
      <c r="G2166" s="47">
        <v>87504</v>
      </c>
      <c r="H2166" t="s">
        <v>8838</v>
      </c>
      <c r="I2166" t="s">
        <v>8839</v>
      </c>
      <c r="J2166" t="s">
        <v>8840</v>
      </c>
      <c r="L2166">
        <v>1</v>
      </c>
      <c r="M2166" t="b">
        <v>1</v>
      </c>
      <c r="N2166" t="str">
        <v>Stadt Immenstadt i.Allgäu</v>
      </c>
    </row>
    <row r="2167" spans="1:14" x14ac:dyDescent="0.25">
      <c r="A2167" t="s">
        <v>8531</v>
      </c>
      <c r="B2167" t="s">
        <v>7516</v>
      </c>
      <c r="C2167" t="s">
        <v>8796</v>
      </c>
      <c r="D2167" t="s">
        <v>8531</v>
      </c>
      <c r="E2167" t="s">
        <v>8531</v>
      </c>
      <c r="F2167" t="s">
        <v>8841</v>
      </c>
      <c r="G2167" s="47">
        <v>87493</v>
      </c>
      <c r="H2167" t="s">
        <v>8532</v>
      </c>
      <c r="I2167" t="s">
        <v>8842</v>
      </c>
      <c r="J2167" t="s">
        <v>8843</v>
      </c>
      <c r="L2167">
        <v>1</v>
      </c>
      <c r="M2167" t="b">
        <v>1</v>
      </c>
      <c r="N2167" t="str">
        <v>Gemeinde Lauben</v>
      </c>
    </row>
    <row r="2168" spans="1:14" x14ac:dyDescent="0.25">
      <c r="A2168" t="s">
        <v>8844</v>
      </c>
      <c r="B2168" t="s">
        <v>7516</v>
      </c>
      <c r="C2168" t="s">
        <v>8796</v>
      </c>
      <c r="D2168" t="s">
        <v>8844</v>
      </c>
      <c r="E2168" t="s">
        <v>8844</v>
      </c>
      <c r="F2168" t="s">
        <v>2401</v>
      </c>
      <c r="G2168" s="47">
        <v>87466</v>
      </c>
      <c r="H2168" t="s">
        <v>8845</v>
      </c>
      <c r="I2168" t="s">
        <v>8846</v>
      </c>
      <c r="J2168" t="s">
        <v>8847</v>
      </c>
      <c r="L2168">
        <v>1</v>
      </c>
      <c r="M2168" t="b">
        <v>1</v>
      </c>
      <c r="N2168" t="str">
        <v>Gemeinde Oy-Mittelberg</v>
      </c>
    </row>
    <row r="2169" spans="1:14" x14ac:dyDescent="0.25">
      <c r="A2169" t="s">
        <v>8848</v>
      </c>
      <c r="B2169" t="s">
        <v>7516</v>
      </c>
      <c r="C2169" t="s">
        <v>8796</v>
      </c>
      <c r="D2169" t="s">
        <v>8848</v>
      </c>
      <c r="E2169" t="s">
        <v>8848</v>
      </c>
      <c r="F2169" t="s">
        <v>8849</v>
      </c>
      <c r="G2169" s="47">
        <v>87528</v>
      </c>
      <c r="H2169" t="s">
        <v>8850</v>
      </c>
      <c r="I2169" t="s">
        <v>8851</v>
      </c>
      <c r="J2169" t="s">
        <v>8852</v>
      </c>
      <c r="L2169">
        <v>1</v>
      </c>
      <c r="M2169" t="b">
        <v>1</v>
      </c>
      <c r="N2169" t="str">
        <v>Markt Oberstaufen</v>
      </c>
    </row>
    <row r="2170" spans="1:14" x14ac:dyDescent="0.25">
      <c r="A2170" t="s">
        <v>8853</v>
      </c>
      <c r="B2170" t="s">
        <v>7516</v>
      </c>
      <c r="C2170" t="s">
        <v>8796</v>
      </c>
      <c r="D2170" t="s">
        <v>8853</v>
      </c>
      <c r="E2170" t="s">
        <v>8853</v>
      </c>
      <c r="F2170" t="s">
        <v>885</v>
      </c>
      <c r="G2170" s="47">
        <v>87555</v>
      </c>
      <c r="H2170" t="s">
        <v>8854</v>
      </c>
      <c r="I2170" t="s">
        <v>8855</v>
      </c>
      <c r="J2170" t="s">
        <v>8856</v>
      </c>
      <c r="L2170">
        <v>1</v>
      </c>
      <c r="M2170" t="b">
        <v>1</v>
      </c>
      <c r="N2170" t="str">
        <v>Markt Oberstdorf</v>
      </c>
    </row>
    <row r="2171" spans="1:14" x14ac:dyDescent="0.25">
      <c r="A2171" t="s">
        <v>8857</v>
      </c>
      <c r="B2171" t="s">
        <v>7516</v>
      </c>
      <c r="C2171" t="s">
        <v>8796</v>
      </c>
      <c r="D2171" t="s">
        <v>8857</v>
      </c>
      <c r="E2171" t="s">
        <v>8857</v>
      </c>
      <c r="F2171" t="s">
        <v>8859</v>
      </c>
      <c r="G2171" s="47">
        <v>87549</v>
      </c>
      <c r="H2171" t="s">
        <v>8858</v>
      </c>
      <c r="I2171" t="s">
        <v>8860</v>
      </c>
      <c r="J2171" t="s">
        <v>8861</v>
      </c>
      <c r="L2171">
        <v>1</v>
      </c>
      <c r="M2171" t="b">
        <v>1</v>
      </c>
      <c r="N2171" t="str">
        <v>Gemeinde Rettenberg</v>
      </c>
    </row>
    <row r="2172" spans="1:14" x14ac:dyDescent="0.25">
      <c r="A2172" t="s">
        <v>8862</v>
      </c>
      <c r="B2172" t="s">
        <v>7516</v>
      </c>
      <c r="C2172" t="s">
        <v>8796</v>
      </c>
      <c r="D2172" t="s">
        <v>8862</v>
      </c>
      <c r="E2172" t="s">
        <v>8862</v>
      </c>
      <c r="F2172" t="s">
        <v>180</v>
      </c>
      <c r="G2172" s="47">
        <v>87527</v>
      </c>
      <c r="H2172" t="s">
        <v>8863</v>
      </c>
      <c r="I2172" t="s">
        <v>8864</v>
      </c>
      <c r="J2172" t="s">
        <v>8865</v>
      </c>
      <c r="L2172">
        <v>1</v>
      </c>
      <c r="M2172" t="b">
        <v>1</v>
      </c>
      <c r="N2172" t="str">
        <v>Stadt Sonthofen</v>
      </c>
    </row>
    <row r="2173" spans="1:14" x14ac:dyDescent="0.25">
      <c r="A2173" t="s">
        <v>8866</v>
      </c>
      <c r="B2173" t="s">
        <v>7516</v>
      </c>
      <c r="C2173" t="s">
        <v>8796</v>
      </c>
      <c r="D2173" t="s">
        <v>8866</v>
      </c>
      <c r="E2173" t="s">
        <v>8866</v>
      </c>
      <c r="F2173" t="s">
        <v>31</v>
      </c>
      <c r="G2173" s="47">
        <v>87477</v>
      </c>
      <c r="H2173" t="s">
        <v>8867</v>
      </c>
      <c r="I2173" t="s">
        <v>8868</v>
      </c>
      <c r="J2173" t="s">
        <v>8869</v>
      </c>
      <c r="L2173">
        <v>1</v>
      </c>
      <c r="M2173" t="b">
        <v>1</v>
      </c>
      <c r="N2173" t="str">
        <v>Markt Sulzberg</v>
      </c>
    </row>
    <row r="2174" spans="1:14" x14ac:dyDescent="0.25">
      <c r="A2174" t="s">
        <v>8870</v>
      </c>
      <c r="B2174" t="s">
        <v>7516</v>
      </c>
      <c r="C2174" t="s">
        <v>8796</v>
      </c>
      <c r="D2174" t="s">
        <v>8870</v>
      </c>
      <c r="E2174" t="s">
        <v>8870</v>
      </c>
      <c r="F2174" t="s">
        <v>4600</v>
      </c>
      <c r="G2174" s="47">
        <v>87444</v>
      </c>
      <c r="H2174" t="s">
        <v>8871</v>
      </c>
      <c r="I2174" t="s">
        <v>8872</v>
      </c>
      <c r="J2174" t="s">
        <v>8873</v>
      </c>
      <c r="L2174">
        <v>1</v>
      </c>
      <c r="M2174" t="b">
        <v>1</v>
      </c>
      <c r="N2174" t="str">
        <v>Gemeinde Waltenhofen</v>
      </c>
    </row>
    <row r="2175" spans="1:14" x14ac:dyDescent="0.25">
      <c r="A2175" t="s">
        <v>8874</v>
      </c>
      <c r="B2175" t="s">
        <v>7516</v>
      </c>
      <c r="C2175" t="s">
        <v>8796</v>
      </c>
      <c r="D2175" t="s">
        <v>8874</v>
      </c>
      <c r="E2175" t="s">
        <v>8874</v>
      </c>
      <c r="F2175" t="s">
        <v>6750</v>
      </c>
      <c r="G2175" s="47">
        <v>87497</v>
      </c>
      <c r="H2175" t="s">
        <v>8875</v>
      </c>
      <c r="I2175" t="s">
        <v>8876</v>
      </c>
      <c r="J2175" t="s">
        <v>8877</v>
      </c>
      <c r="L2175">
        <v>1</v>
      </c>
      <c r="M2175" t="b">
        <v>1</v>
      </c>
      <c r="N2175" t="str">
        <v>Markt Wertach</v>
      </c>
    </row>
    <row r="2176" spans="1:14" x14ac:dyDescent="0.25">
      <c r="A2176" t="s">
        <v>8878</v>
      </c>
      <c r="B2176" t="s">
        <v>7516</v>
      </c>
      <c r="C2176" t="s">
        <v>8796</v>
      </c>
      <c r="D2176" t="s">
        <v>8878</v>
      </c>
      <c r="E2176" t="s">
        <v>8878</v>
      </c>
      <c r="F2176" t="s">
        <v>540</v>
      </c>
      <c r="G2176" s="47">
        <v>87487</v>
      </c>
      <c r="H2176" t="s">
        <v>8879</v>
      </c>
      <c r="I2176" t="s">
        <v>8880</v>
      </c>
      <c r="J2176" t="s">
        <v>8881</v>
      </c>
      <c r="L2176">
        <v>1</v>
      </c>
      <c r="M2176" t="b">
        <v>1</v>
      </c>
      <c r="N2176" t="str">
        <v>Markt Wiggensbach</v>
      </c>
    </row>
    <row r="2177" spans="1:14" x14ac:dyDescent="0.25">
      <c r="A2177" t="s">
        <v>8882</v>
      </c>
      <c r="B2177" t="s">
        <v>7516</v>
      </c>
      <c r="C2177" t="s">
        <v>8796</v>
      </c>
      <c r="D2177" t="s">
        <v>8882</v>
      </c>
      <c r="E2177" t="s">
        <v>8882</v>
      </c>
      <c r="F2177" t="s">
        <v>8884</v>
      </c>
      <c r="G2177" s="47">
        <v>87499</v>
      </c>
      <c r="H2177" t="s">
        <v>8883</v>
      </c>
      <c r="I2177" t="s">
        <v>8885</v>
      </c>
      <c r="J2177" t="s">
        <v>8886</v>
      </c>
      <c r="L2177">
        <v>1</v>
      </c>
      <c r="M2177" t="b">
        <v>1</v>
      </c>
      <c r="N2177" t="str">
        <v>Gemeinde Wildpoldsried</v>
      </c>
    </row>
    <row r="2178" spans="1:14" x14ac:dyDescent="0.25">
      <c r="A2178" t="s">
        <v>8887</v>
      </c>
      <c r="B2178" t="s">
        <v>7516</v>
      </c>
      <c r="C2178" t="s">
        <v>8796</v>
      </c>
      <c r="D2178" t="s">
        <v>8887</v>
      </c>
      <c r="E2178" t="s">
        <v>8889</v>
      </c>
      <c r="F2178" t="s">
        <v>8890</v>
      </c>
      <c r="G2178" s="47">
        <v>87538</v>
      </c>
      <c r="H2178" t="s">
        <v>8891</v>
      </c>
      <c r="I2178" t="s">
        <v>8892</v>
      </c>
      <c r="J2178" t="s">
        <v>8893</v>
      </c>
      <c r="L2178">
        <v>1</v>
      </c>
      <c r="M2178" t="b">
        <v>1</v>
      </c>
      <c r="N2178" t="str">
        <v>Gemeinde Balderschwang</v>
      </c>
    </row>
    <row r="2179" spans="1:14" x14ac:dyDescent="0.25">
      <c r="A2179" t="s">
        <v>8887</v>
      </c>
      <c r="B2179" t="s">
        <v>7516</v>
      </c>
      <c r="C2179" t="s">
        <v>8796</v>
      </c>
      <c r="D2179" t="s">
        <v>8887</v>
      </c>
      <c r="E2179" t="s">
        <v>8887</v>
      </c>
      <c r="F2179" t="s">
        <v>8894</v>
      </c>
      <c r="G2179" s="47">
        <v>87538</v>
      </c>
      <c r="H2179" t="s">
        <v>8888</v>
      </c>
      <c r="I2179" t="s">
        <v>8892</v>
      </c>
      <c r="J2179" t="s">
        <v>8893</v>
      </c>
      <c r="L2179">
        <v>1</v>
      </c>
      <c r="M2179" t="b">
        <v>1</v>
      </c>
      <c r="N2179" t="str">
        <v>Gemeinde Balderschwang</v>
      </c>
    </row>
    <row r="2180" spans="1:14" x14ac:dyDescent="0.25">
      <c r="A2180" t="s">
        <v>8895</v>
      </c>
      <c r="B2180" t="s">
        <v>7516</v>
      </c>
      <c r="C2180" t="s">
        <v>8796</v>
      </c>
      <c r="D2180" t="s">
        <v>8895</v>
      </c>
      <c r="E2180" t="s">
        <v>8889</v>
      </c>
      <c r="F2180" t="s">
        <v>8890</v>
      </c>
      <c r="G2180" s="47">
        <v>87538</v>
      </c>
      <c r="H2180" t="s">
        <v>8891</v>
      </c>
      <c r="I2180" t="s">
        <v>8896</v>
      </c>
      <c r="J2180" t="s">
        <v>8897</v>
      </c>
      <c r="L2180">
        <v>1</v>
      </c>
      <c r="M2180" t="b">
        <v>1</v>
      </c>
      <c r="N2180" t="str">
        <v>Gemeinde Bolsterlang</v>
      </c>
    </row>
    <row r="2181" spans="1:14" x14ac:dyDescent="0.25">
      <c r="A2181" t="s">
        <v>8895</v>
      </c>
      <c r="B2181" t="s">
        <v>7516</v>
      </c>
      <c r="C2181" t="s">
        <v>8796</v>
      </c>
      <c r="D2181" t="s">
        <v>8895</v>
      </c>
      <c r="E2181" t="s">
        <v>8895</v>
      </c>
      <c r="F2181" t="s">
        <v>8898</v>
      </c>
      <c r="G2181" s="47">
        <v>87536</v>
      </c>
      <c r="H2181" t="s">
        <v>8891</v>
      </c>
      <c r="I2181" t="s">
        <v>8896</v>
      </c>
      <c r="J2181" t="s">
        <v>8897</v>
      </c>
      <c r="L2181">
        <v>1</v>
      </c>
      <c r="M2181" t="b">
        <v>1</v>
      </c>
      <c r="N2181" t="str">
        <v>Gemeinde Bolsterlang</v>
      </c>
    </row>
    <row r="2182" spans="1:14" x14ac:dyDescent="0.25">
      <c r="A2182" t="s">
        <v>8899</v>
      </c>
      <c r="B2182" t="s">
        <v>7516</v>
      </c>
      <c r="C2182" t="s">
        <v>8796</v>
      </c>
      <c r="D2182" t="s">
        <v>8899</v>
      </c>
      <c r="E2182" t="s">
        <v>8889</v>
      </c>
      <c r="F2182" t="s">
        <v>8890</v>
      </c>
      <c r="G2182" s="47">
        <v>87538</v>
      </c>
      <c r="H2182" t="s">
        <v>8891</v>
      </c>
      <c r="I2182" t="s">
        <v>8900</v>
      </c>
      <c r="J2182" t="s">
        <v>8901</v>
      </c>
      <c r="L2182">
        <v>1</v>
      </c>
      <c r="M2182" t="b">
        <v>1</v>
      </c>
      <c r="N2182" t="str">
        <v>Gemeinde Fischen i.Allgäu</v>
      </c>
    </row>
    <row r="2183" spans="1:14" x14ac:dyDescent="0.25">
      <c r="A2183" t="s">
        <v>8902</v>
      </c>
      <c r="B2183" t="s">
        <v>7516</v>
      </c>
      <c r="C2183" t="s">
        <v>8796</v>
      </c>
      <c r="D2183" t="s">
        <v>8902</v>
      </c>
      <c r="E2183" t="s">
        <v>8889</v>
      </c>
      <c r="F2183" t="s">
        <v>8890</v>
      </c>
      <c r="G2183" s="47">
        <v>87538</v>
      </c>
      <c r="H2183" t="s">
        <v>8891</v>
      </c>
      <c r="I2183" t="s">
        <v>8904</v>
      </c>
      <c r="J2183" t="s">
        <v>8905</v>
      </c>
      <c r="L2183">
        <v>1</v>
      </c>
      <c r="M2183" t="b">
        <v>1</v>
      </c>
      <c r="N2183" t="str">
        <v>Gemeinde Obermaiselstein</v>
      </c>
    </row>
    <row r="2184" spans="1:14" x14ac:dyDescent="0.25">
      <c r="A2184" t="s">
        <v>8902</v>
      </c>
      <c r="B2184" t="s">
        <v>7516</v>
      </c>
      <c r="C2184" t="s">
        <v>8796</v>
      </c>
      <c r="D2184" t="s">
        <v>8902</v>
      </c>
      <c r="E2184" t="s">
        <v>8902</v>
      </c>
      <c r="F2184" t="s">
        <v>8906</v>
      </c>
      <c r="G2184" s="47">
        <v>87538</v>
      </c>
      <c r="H2184" t="s">
        <v>8903</v>
      </c>
      <c r="I2184" t="s">
        <v>8904</v>
      </c>
      <c r="J2184" t="s">
        <v>8905</v>
      </c>
      <c r="L2184">
        <v>1</v>
      </c>
      <c r="M2184" t="b">
        <v>1</v>
      </c>
      <c r="N2184" t="str">
        <v>Gemeinde Obermaiselstein</v>
      </c>
    </row>
    <row r="2185" spans="1:14" x14ac:dyDescent="0.25">
      <c r="A2185" t="s">
        <v>8907</v>
      </c>
      <c r="B2185" t="s">
        <v>7516</v>
      </c>
      <c r="C2185" t="s">
        <v>8796</v>
      </c>
      <c r="D2185" t="s">
        <v>8907</v>
      </c>
      <c r="E2185" t="s">
        <v>8889</v>
      </c>
      <c r="F2185" t="s">
        <v>8890</v>
      </c>
      <c r="G2185" s="47">
        <v>87538</v>
      </c>
      <c r="H2185" t="s">
        <v>8891</v>
      </c>
      <c r="I2185" t="s">
        <v>8909</v>
      </c>
      <c r="J2185" t="s">
        <v>8910</v>
      </c>
      <c r="L2185">
        <v>1</v>
      </c>
      <c r="M2185" t="b">
        <v>1</v>
      </c>
      <c r="N2185" t="str">
        <v>Gemeinde Ofterschwang</v>
      </c>
    </row>
    <row r="2186" spans="1:14" x14ac:dyDescent="0.25">
      <c r="A2186" t="s">
        <v>8907</v>
      </c>
      <c r="B2186" t="s">
        <v>7516</v>
      </c>
      <c r="C2186" t="s">
        <v>8796</v>
      </c>
      <c r="D2186" t="s">
        <v>8907</v>
      </c>
      <c r="E2186" t="s">
        <v>8907</v>
      </c>
      <c r="F2186" t="s">
        <v>8911</v>
      </c>
      <c r="G2186" s="47">
        <v>87527</v>
      </c>
      <c r="H2186" t="s">
        <v>8908</v>
      </c>
      <c r="I2186" t="s">
        <v>8909</v>
      </c>
      <c r="J2186" t="s">
        <v>8910</v>
      </c>
      <c r="L2186">
        <v>1</v>
      </c>
      <c r="M2186" t="b">
        <v>1</v>
      </c>
      <c r="N2186" t="str">
        <v>Gemeinde Ofterschwang</v>
      </c>
    </row>
    <row r="2187" spans="1:14" x14ac:dyDescent="0.25">
      <c r="A2187" t="s">
        <v>8912</v>
      </c>
      <c r="B2187" t="s">
        <v>7516</v>
      </c>
      <c r="C2187" t="s">
        <v>8796</v>
      </c>
      <c r="D2187" t="s">
        <v>8912</v>
      </c>
      <c r="E2187" t="s">
        <v>8913</v>
      </c>
      <c r="F2187" t="s">
        <v>546</v>
      </c>
      <c r="G2187" s="47">
        <v>87478</v>
      </c>
      <c r="H2187" t="s">
        <v>8914</v>
      </c>
      <c r="I2187" t="s">
        <v>8915</v>
      </c>
      <c r="J2187" t="s">
        <v>8916</v>
      </c>
      <c r="L2187">
        <v>1</v>
      </c>
      <c r="M2187" t="b">
        <v>1</v>
      </c>
      <c r="N2187" t="str">
        <v>Gemeinde Missen-Wilhams</v>
      </c>
    </row>
    <row r="2188" spans="1:14" x14ac:dyDescent="0.25">
      <c r="A2188" t="s">
        <v>8917</v>
      </c>
      <c r="B2188" t="s">
        <v>7516</v>
      </c>
      <c r="C2188" t="s">
        <v>8796</v>
      </c>
      <c r="D2188" t="s">
        <v>8917</v>
      </c>
      <c r="E2188" t="s">
        <v>8913</v>
      </c>
      <c r="F2188" t="s">
        <v>546</v>
      </c>
      <c r="G2188" s="47">
        <v>87478</v>
      </c>
      <c r="H2188" t="s">
        <v>8914</v>
      </c>
      <c r="I2188" t="s">
        <v>8918</v>
      </c>
      <c r="J2188" t="s">
        <v>8919</v>
      </c>
      <c r="L2188">
        <v>1</v>
      </c>
      <c r="M2188" t="b">
        <v>1</v>
      </c>
      <c r="N2188" t="str">
        <v>Gemeinde Weitnau, M</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Anzeigen verkaufsoffener Nächte</vt:lpstr>
      <vt:lpstr>Auswahlfelder</vt:lpstr>
      <vt:lpstr>Erläuterungen</vt:lpstr>
      <vt:lpstr>Auswertung</vt:lpstr>
      <vt:lpstr>Gemeindeverzeichnis</vt:lpstr>
    </vt:vector>
  </TitlesOfParts>
  <Company>BayStMAS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Götz, Johannes, Dr. (StMAS)</dc:creator>
  <cp:lastModifiedBy>Götz, Johannes, Dr. (StMAS)</cp:lastModifiedBy>
  <dcterms:created xsi:type="dcterms:W3CDTF">2025-07-17T13:38:48Z</dcterms:created>
  <dcterms:modified xsi:type="dcterms:W3CDTF">2025-10-14T14:16:05Z</dcterms:modified>
</cp:coreProperties>
</file>